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MATSW Chapter 6 Marginal, absorption and ABC\"/>
    </mc:Choice>
  </mc:AlternateContent>
  <xr:revisionPtr revIDLastSave="0" documentId="13_ncr:1_{A753D9EB-B555-420F-AC78-902B090D8A37}" xr6:coauthVersionLast="47" xr6:coauthVersionMax="47" xr10:uidLastSave="{00000000-0000-0000-0000-000000000000}"/>
  <bookViews>
    <workbookView xWindow="28680" yWindow="-120" windowWidth="29040" windowHeight="15840" activeTab="1" xr2:uid="{D24365EC-CCEE-4FA8-83A2-209F5ED8C616}"/>
  </bookViews>
  <sheets>
    <sheet name="6.3 Robin Roller profit" sheetId="4" r:id="rId1"/>
    <sheet name="6.6 Absorption vs ABC cost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H15" i="4"/>
  <c r="H16" i="4"/>
  <c r="C32" i="1"/>
  <c r="D32" i="1"/>
  <c r="B32" i="1"/>
  <c r="I30" i="1"/>
  <c r="J30" i="1"/>
  <c r="B30" i="1"/>
  <c r="H30" i="1" s="1"/>
  <c r="D9" i="1"/>
  <c r="C9" i="1"/>
  <c r="B9" i="1"/>
  <c r="B12" i="1"/>
  <c r="B15" i="1" s="1"/>
  <c r="H27" i="1" l="1"/>
  <c r="B27" i="1"/>
  <c r="C12" i="1"/>
  <c r="D12" i="1"/>
  <c r="B20" i="1"/>
  <c r="E11" i="1"/>
  <c r="E9" i="1"/>
  <c r="D27" i="1" l="1"/>
  <c r="J27" i="1"/>
  <c r="C15" i="1"/>
  <c r="C27" i="1"/>
  <c r="I27" i="1"/>
  <c r="D20" i="1"/>
  <c r="D15" i="1"/>
  <c r="C20" i="1"/>
  <c r="E12" i="1"/>
  <c r="E10" i="1"/>
  <c r="E20" i="1" l="1"/>
  <c r="E15" i="1"/>
  <c r="H7" i="1" l="1"/>
  <c r="I32" i="1"/>
  <c r="J32" i="1"/>
  <c r="H32" i="1" l="1"/>
</calcChain>
</file>

<file path=xl/sharedStrings.xml><?xml version="1.0" encoding="utf-8"?>
<sst xmlns="http://schemas.openxmlformats.org/spreadsheetml/2006/main" count="95" uniqueCount="59">
  <si>
    <t>Set up costs</t>
  </si>
  <si>
    <t>Quality inspection costs</t>
  </si>
  <si>
    <t>Batches</t>
  </si>
  <si>
    <t>Set ups</t>
  </si>
  <si>
    <t>Issues of materials from raw materials stores</t>
  </si>
  <si>
    <t>Quality inspections</t>
  </si>
  <si>
    <t>Total</t>
  </si>
  <si>
    <t>£</t>
  </si>
  <si>
    <t>Raw material stores costs</t>
  </si>
  <si>
    <t>Batch size</t>
  </si>
  <si>
    <t>No of items produced</t>
  </si>
  <si>
    <t>Budgeted production overhead costs</t>
  </si>
  <si>
    <t>Overhead per product</t>
  </si>
  <si>
    <t>Production overhead (absorption)</t>
  </si>
  <si>
    <t>Production cost</t>
  </si>
  <si>
    <t>Current price</t>
  </si>
  <si>
    <t>Product costs</t>
  </si>
  <si>
    <t>Total variable cost</t>
  </si>
  <si>
    <t>Production information</t>
  </si>
  <si>
    <t>Absorption overhead calculations</t>
  </si>
  <si>
    <t>Suggested price</t>
  </si>
  <si>
    <t>Sales price per unit</t>
  </si>
  <si>
    <t>Materials cost per unit</t>
  </si>
  <si>
    <t xml:space="preserve">Fixed production overheads </t>
  </si>
  <si>
    <t>Marginal cost statement</t>
  </si>
  <si>
    <t>Absorption cost statement</t>
  </si>
  <si>
    <t>Materials</t>
  </si>
  <si>
    <t>Fixed production overheads</t>
  </si>
  <si>
    <t>TJ Trampolines Ltd</t>
  </si>
  <si>
    <t>Quarter ending 30 September 20-6</t>
  </si>
  <si>
    <t>Bounce</t>
  </si>
  <si>
    <t>Bounce Plus</t>
  </si>
  <si>
    <t>Bounce Xtra</t>
  </si>
  <si>
    <t>ABC overhead calculations</t>
  </si>
  <si>
    <t>Absorption costing - per product</t>
  </si>
  <si>
    <t>ABC Costing - per product</t>
  </si>
  <si>
    <t>Margin 25%</t>
  </si>
  <si>
    <t>Production overhead (ABC)</t>
  </si>
  <si>
    <t>Overhead absorption rate per machine hour</t>
  </si>
  <si>
    <t>Machine hours for production, hrs</t>
  </si>
  <si>
    <t>Machine hours per product, hrs</t>
  </si>
  <si>
    <t>Machine hours per item, hrs</t>
  </si>
  <si>
    <t>Total machine hours, hrs</t>
  </si>
  <si>
    <t>Proposed increase to pricing</t>
  </si>
  <si>
    <t xml:space="preserve">Robin Rollers Ltd </t>
  </si>
  <si>
    <t>Robin Roller</t>
  </si>
  <si>
    <t>Year ended 31 December 20-3</t>
  </si>
  <si>
    <t>Robin Rollers produced, units</t>
  </si>
  <si>
    <t>Sales Rvenue</t>
  </si>
  <si>
    <t>Robin Rollers sold, units</t>
  </si>
  <si>
    <t>Varaible costs</t>
  </si>
  <si>
    <t>Labour</t>
  </si>
  <si>
    <t>Labour cost per unit</t>
  </si>
  <si>
    <t xml:space="preserve">Less: Closing invntory </t>
  </si>
  <si>
    <t>Less: Cost of Sales</t>
  </si>
  <si>
    <t>Gross Profit</t>
  </si>
  <si>
    <t>Less: Non-production overheads</t>
  </si>
  <si>
    <t>Net Profit</t>
  </si>
  <si>
    <t>Overhead absorbed into closing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</si>
</sst>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&quot;£&quot;#,##0"/>
    <numFmt numFmtId="167" formatCode="&quot;£&quot;#,##0.00;\(&quot;£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165" fontId="0" fillId="0" borderId="0" xfId="0" applyNumberFormat="1"/>
    <xf numFmtId="164" fontId="0" fillId="0" borderId="0" xfId="1" applyNumberFormat="1" applyFont="1" applyFill="1"/>
    <xf numFmtId="166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4" fillId="0" borderId="0" xfId="1" applyNumberFormat="1" applyFont="1"/>
    <xf numFmtId="164" fontId="4" fillId="0" borderId="1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164" fontId="4" fillId="0" borderId="3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Fill="1" applyBorder="1"/>
    <xf numFmtId="0" fontId="4" fillId="0" borderId="0" xfId="0" applyFont="1" applyFill="1" applyBorder="1"/>
    <xf numFmtId="165" fontId="4" fillId="0" borderId="0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/>
    <xf numFmtId="165" fontId="4" fillId="0" borderId="0" xfId="0" applyNumberFormat="1" applyFont="1" applyBorder="1"/>
    <xf numFmtId="0" fontId="3" fillId="0" borderId="9" xfId="0" applyFont="1" applyBorder="1" applyAlignment="1">
      <alignment horizontal="center"/>
    </xf>
    <xf numFmtId="0" fontId="5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7" xfId="0" applyFont="1" applyBorder="1" applyAlignment="1">
      <alignment horizontal="center"/>
    </xf>
    <xf numFmtId="164" fontId="4" fillId="0" borderId="10" xfId="1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right"/>
    </xf>
    <xf numFmtId="165" fontId="4" fillId="0" borderId="10" xfId="1" applyNumberFormat="1" applyFont="1" applyBorder="1" applyAlignment="1">
      <alignment horizontal="right"/>
    </xf>
    <xf numFmtId="165" fontId="4" fillId="0" borderId="11" xfId="1" applyNumberFormat="1" applyFont="1" applyFill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4" fillId="2" borderId="2" xfId="0" applyFont="1" applyFill="1" applyBorder="1"/>
    <xf numFmtId="164" fontId="4" fillId="2" borderId="10" xfId="0" applyNumberFormat="1" applyFont="1" applyFill="1" applyBorder="1"/>
    <xf numFmtId="0" fontId="4" fillId="2" borderId="10" xfId="0" applyFont="1" applyFill="1" applyBorder="1"/>
    <xf numFmtId="0" fontId="7" fillId="2" borderId="2" xfId="0" applyFont="1" applyFill="1" applyBorder="1"/>
    <xf numFmtId="0" fontId="4" fillId="2" borderId="10" xfId="0" applyFont="1" applyFill="1" applyBorder="1" applyAlignment="1">
      <alignment horizontal="center"/>
    </xf>
    <xf numFmtId="2" fontId="4" fillId="2" borderId="10" xfId="0" applyNumberFormat="1" applyFont="1" applyFill="1" applyBorder="1"/>
    <xf numFmtId="0" fontId="3" fillId="3" borderId="8" xfId="0" applyFont="1" applyFill="1" applyBorder="1" applyAlignment="1"/>
    <xf numFmtId="0" fontId="3" fillId="3" borderId="7" xfId="0" applyFont="1" applyFill="1" applyBorder="1" applyAlignment="1">
      <alignment horizontal="center" wrapText="1"/>
    </xf>
    <xf numFmtId="0" fontId="4" fillId="3" borderId="2" xfId="0" applyFont="1" applyFill="1" applyBorder="1"/>
    <xf numFmtId="164" fontId="4" fillId="3" borderId="10" xfId="0" applyNumberFormat="1" applyFont="1" applyFill="1" applyBorder="1"/>
    <xf numFmtId="0" fontId="4" fillId="3" borderId="10" xfId="0" applyFont="1" applyFill="1" applyBorder="1"/>
    <xf numFmtId="0" fontId="7" fillId="3" borderId="2" xfId="0" applyFont="1" applyFill="1" applyBorder="1"/>
    <xf numFmtId="0" fontId="4" fillId="3" borderId="10" xfId="0" applyFont="1" applyFill="1" applyBorder="1" applyAlignment="1">
      <alignment horizontal="center"/>
    </xf>
    <xf numFmtId="2" fontId="4" fillId="3" borderId="10" xfId="0" applyNumberFormat="1" applyFont="1" applyFill="1" applyBorder="1"/>
    <xf numFmtId="0" fontId="4" fillId="3" borderId="4" xfId="0" applyFont="1" applyFill="1" applyBorder="1"/>
    <xf numFmtId="0" fontId="4" fillId="3" borderId="11" xfId="0" applyFont="1" applyFill="1" applyBorder="1"/>
    <xf numFmtId="0" fontId="3" fillId="0" borderId="9" xfId="0" applyFont="1" applyBorder="1" applyAlignment="1">
      <alignment horizontal="center" wrapText="1"/>
    </xf>
    <xf numFmtId="165" fontId="4" fillId="0" borderId="11" xfId="0" applyNumberFormat="1" applyFont="1" applyBorder="1"/>
    <xf numFmtId="166" fontId="6" fillId="0" borderId="10" xfId="1" applyNumberFormat="1" applyFont="1" applyBorder="1"/>
    <xf numFmtId="166" fontId="6" fillId="0" borderId="2" xfId="1" applyNumberFormat="1" applyFont="1" applyBorder="1"/>
    <xf numFmtId="0" fontId="3" fillId="3" borderId="2" xfId="0" applyFont="1" applyFill="1" applyBorder="1"/>
    <xf numFmtId="2" fontId="3" fillId="3" borderId="10" xfId="0" applyNumberFormat="1" applyFont="1" applyFill="1" applyBorder="1"/>
    <xf numFmtId="0" fontId="3" fillId="2" borderId="4" xfId="0" applyFont="1" applyFill="1" applyBorder="1"/>
    <xf numFmtId="2" fontId="3" fillId="2" borderId="11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4" fillId="0" borderId="11" xfId="0" applyNumberFormat="1" applyFont="1" applyFill="1" applyBorder="1"/>
    <xf numFmtId="0" fontId="0" fillId="0" borderId="12" xfId="0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/>
    <xf numFmtId="164" fontId="0" fillId="0" borderId="3" xfId="0" applyNumberFormat="1" applyBorder="1"/>
    <xf numFmtId="0" fontId="9" fillId="0" borderId="10" xfId="0" applyFont="1" applyBorder="1"/>
    <xf numFmtId="0" fontId="0" fillId="0" borderId="3" xfId="0" applyBorder="1"/>
    <xf numFmtId="164" fontId="0" fillId="0" borderId="2" xfId="0" applyNumberFormat="1" applyBorder="1"/>
    <xf numFmtId="8" fontId="0" fillId="0" borderId="0" xfId="0" applyNumberFormat="1"/>
    <xf numFmtId="6" fontId="0" fillId="0" borderId="0" xfId="0" applyNumberFormat="1"/>
    <xf numFmtId="0" fontId="0" fillId="0" borderId="5" xfId="0" applyBorder="1"/>
    <xf numFmtId="164" fontId="0" fillId="0" borderId="2" xfId="1" applyNumberFormat="1" applyFont="1" applyFill="1" applyBorder="1"/>
    <xf numFmtId="164" fontId="0" fillId="0" borderId="13" xfId="1" applyNumberFormat="1" applyFont="1" applyFill="1" applyBorder="1"/>
    <xf numFmtId="0" fontId="0" fillId="0" borderId="4" xfId="0" applyBorder="1"/>
    <xf numFmtId="164" fontId="0" fillId="0" borderId="9" xfId="1" applyNumberFormat="1" applyFont="1" applyFill="1" applyBorder="1"/>
    <xf numFmtId="0" fontId="9" fillId="0" borderId="8" xfId="0" applyFont="1" applyBorder="1" applyAlignment="1">
      <alignment wrapText="1"/>
    </xf>
    <xf numFmtId="0" fontId="9" fillId="0" borderId="6" xfId="0" applyFont="1" applyBorder="1"/>
    <xf numFmtId="164" fontId="9" fillId="0" borderId="9" xfId="0" applyNumberFormat="1" applyFont="1" applyBorder="1"/>
    <xf numFmtId="8" fontId="8" fillId="0" borderId="8" xfId="0" applyNumberFormat="1" applyFont="1" applyBorder="1" applyAlignment="1">
      <alignment horizontal="center"/>
    </xf>
    <xf numFmtId="8" fontId="8" fillId="0" borderId="6" xfId="0" applyNumberFormat="1" applyFont="1" applyBorder="1" applyAlignment="1">
      <alignment horizontal="center"/>
    </xf>
    <xf numFmtId="8" fontId="8" fillId="0" borderId="9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63392-2CDC-4EE7-9D1F-1140F0A32D57}">
  <dimension ref="A1:H19"/>
  <sheetViews>
    <sheetView workbookViewId="0">
      <selection activeCell="K7" sqref="K7"/>
    </sheetView>
  </sheetViews>
  <sheetFormatPr defaultRowHeight="14.5" x14ac:dyDescent="0.35"/>
  <cols>
    <col min="1" max="1" width="28.54296875" customWidth="1"/>
    <col min="2" max="2" width="16.7265625" customWidth="1"/>
    <col min="3" max="3" width="8.26953125" customWidth="1"/>
    <col min="4" max="4" width="28.90625" bestFit="1" customWidth="1"/>
    <col min="5" max="5" width="12.54296875" bestFit="1" customWidth="1"/>
    <col min="6" max="6" width="10.08984375" bestFit="1" customWidth="1"/>
    <col min="7" max="7" width="14.7265625" customWidth="1"/>
    <col min="8" max="8" width="10.08984375" bestFit="1" customWidth="1"/>
  </cols>
  <sheetData>
    <row r="1" spans="1:8" ht="15.5" x14ac:dyDescent="0.35">
      <c r="A1" s="1" t="s">
        <v>44</v>
      </c>
      <c r="D1" s="93" t="s">
        <v>45</v>
      </c>
      <c r="E1" s="94"/>
      <c r="F1" s="94"/>
      <c r="G1" s="94"/>
      <c r="H1" s="95"/>
    </row>
    <row r="2" spans="1:8" ht="29" x14ac:dyDescent="0.35">
      <c r="A2" s="1" t="s">
        <v>46</v>
      </c>
      <c r="D2" s="72"/>
      <c r="E2" s="73" t="s">
        <v>24</v>
      </c>
      <c r="F2" s="74"/>
      <c r="G2" s="73" t="s">
        <v>25</v>
      </c>
      <c r="H2" s="74"/>
    </row>
    <row r="3" spans="1:8" x14ac:dyDescent="0.35">
      <c r="D3" s="75"/>
      <c r="E3" s="76" t="s">
        <v>7</v>
      </c>
      <c r="F3" s="77" t="s">
        <v>7</v>
      </c>
      <c r="G3" s="76" t="s">
        <v>7</v>
      </c>
      <c r="H3" s="77" t="s">
        <v>7</v>
      </c>
    </row>
    <row r="4" spans="1:8" x14ac:dyDescent="0.35">
      <c r="A4" t="s">
        <v>47</v>
      </c>
      <c r="B4" s="3">
        <v>50000</v>
      </c>
      <c r="C4" s="3"/>
      <c r="D4" s="75" t="s">
        <v>48</v>
      </c>
      <c r="E4" s="78"/>
      <c r="F4" s="79"/>
      <c r="G4" s="78"/>
      <c r="H4" s="79"/>
    </row>
    <row r="5" spans="1:8" x14ac:dyDescent="0.35">
      <c r="A5" t="s">
        <v>49</v>
      </c>
      <c r="B5" s="3">
        <v>47500</v>
      </c>
      <c r="C5" s="3"/>
      <c r="D5" s="80" t="s">
        <v>50</v>
      </c>
      <c r="E5" s="78"/>
      <c r="F5" s="81"/>
      <c r="G5" s="78"/>
      <c r="H5" s="81"/>
    </row>
    <row r="6" spans="1:8" x14ac:dyDescent="0.35">
      <c r="D6" s="75" t="s">
        <v>26</v>
      </c>
      <c r="E6" s="82"/>
      <c r="F6" s="81"/>
      <c r="G6" s="82"/>
      <c r="H6" s="81"/>
    </row>
    <row r="7" spans="1:8" x14ac:dyDescent="0.35">
      <c r="A7" t="s">
        <v>21</v>
      </c>
      <c r="B7" s="4"/>
      <c r="C7" s="4"/>
      <c r="D7" s="75" t="s">
        <v>51</v>
      </c>
      <c r="E7" s="82"/>
      <c r="F7" s="81"/>
      <c r="G7" s="82"/>
      <c r="H7" s="81"/>
    </row>
    <row r="8" spans="1:8" x14ac:dyDescent="0.35">
      <c r="A8" t="s">
        <v>22</v>
      </c>
      <c r="B8" s="4"/>
      <c r="C8" s="4"/>
      <c r="D8" s="75"/>
      <c r="E8" s="82"/>
      <c r="F8" s="81"/>
      <c r="G8" s="78"/>
      <c r="H8" s="81"/>
    </row>
    <row r="9" spans="1:8" x14ac:dyDescent="0.35">
      <c r="A9" t="s">
        <v>52</v>
      </c>
      <c r="B9" s="4"/>
      <c r="C9" s="4"/>
      <c r="D9" s="75" t="s">
        <v>53</v>
      </c>
      <c r="E9" s="82"/>
      <c r="F9" s="81"/>
      <c r="G9" s="78"/>
      <c r="H9" s="81"/>
    </row>
    <row r="10" spans="1:8" x14ac:dyDescent="0.35">
      <c r="B10" s="83"/>
      <c r="C10" s="83"/>
      <c r="D10" s="75"/>
      <c r="E10" s="82"/>
      <c r="F10" s="81"/>
      <c r="G10" s="78"/>
      <c r="H10" s="81"/>
    </row>
    <row r="11" spans="1:8" x14ac:dyDescent="0.35">
      <c r="A11" t="s">
        <v>23</v>
      </c>
      <c r="B11" s="84"/>
      <c r="C11" s="84"/>
      <c r="D11" s="75" t="s">
        <v>27</v>
      </c>
      <c r="E11" s="82"/>
      <c r="F11" s="81"/>
      <c r="G11" s="82"/>
      <c r="H11" s="81"/>
    </row>
    <row r="12" spans="1:8" x14ac:dyDescent="0.35">
      <c r="D12" s="75"/>
      <c r="E12" s="82"/>
      <c r="F12" s="81"/>
      <c r="G12" s="82"/>
      <c r="H12" s="81"/>
    </row>
    <row r="13" spans="1:8" x14ac:dyDescent="0.35">
      <c r="D13" s="75" t="s">
        <v>53</v>
      </c>
      <c r="E13" s="82"/>
      <c r="F13" s="85"/>
      <c r="G13" s="82"/>
      <c r="H13" s="85"/>
    </row>
    <row r="14" spans="1:8" x14ac:dyDescent="0.35">
      <c r="D14" s="75" t="s">
        <v>54</v>
      </c>
      <c r="E14" s="78"/>
      <c r="F14" s="79"/>
      <c r="G14" s="82"/>
      <c r="H14" s="79"/>
    </row>
    <row r="15" spans="1:8" x14ac:dyDescent="0.35">
      <c r="D15" s="75" t="s">
        <v>55</v>
      </c>
      <c r="E15" s="78"/>
      <c r="F15" s="79">
        <f>F4-F14</f>
        <v>0</v>
      </c>
      <c r="G15" s="78"/>
      <c r="H15" s="79">
        <f>H4-H14</f>
        <v>0</v>
      </c>
    </row>
    <row r="16" spans="1:8" x14ac:dyDescent="0.35">
      <c r="D16" s="75" t="s">
        <v>56</v>
      </c>
      <c r="E16" s="86"/>
      <c r="F16" s="79">
        <v>479700</v>
      </c>
      <c r="G16" s="86"/>
      <c r="H16" s="79">
        <f>F16</f>
        <v>479700</v>
      </c>
    </row>
    <row r="17" spans="4:8" x14ac:dyDescent="0.35">
      <c r="D17" s="75" t="s">
        <v>57</v>
      </c>
      <c r="E17" s="78"/>
      <c r="F17" s="87"/>
      <c r="G17" s="88"/>
      <c r="H17" s="89"/>
    </row>
    <row r="18" spans="4:8" ht="29" x14ac:dyDescent="0.35">
      <c r="D18" s="90" t="s">
        <v>58</v>
      </c>
      <c r="E18" s="91"/>
      <c r="F18" s="92"/>
      <c r="H18" s="2"/>
    </row>
    <row r="19" spans="4:8" x14ac:dyDescent="0.35">
      <c r="H19" s="2"/>
    </row>
  </sheetData>
  <mergeCells count="1">
    <mergeCell ref="D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F072-EE27-4EC4-A6F1-420B5F70B1F7}">
  <dimension ref="A1:M42"/>
  <sheetViews>
    <sheetView tabSelected="1" topLeftCell="A10" workbookViewId="0">
      <selection activeCell="E42" sqref="E42"/>
    </sheetView>
  </sheetViews>
  <sheetFormatPr defaultRowHeight="14" x14ac:dyDescent="0.3"/>
  <cols>
    <col min="1" max="1" width="43.36328125" style="6" customWidth="1"/>
    <col min="2" max="2" width="11.1796875" style="6" bestFit="1" customWidth="1"/>
    <col min="3" max="3" width="10.1796875" style="6" bestFit="1" customWidth="1"/>
    <col min="4" max="4" width="11" style="6" bestFit="1" customWidth="1"/>
    <col min="5" max="5" width="11.08984375" style="6" bestFit="1" customWidth="1"/>
    <col min="6" max="6" width="8.7265625" style="6"/>
    <col min="7" max="7" width="38" style="6" bestFit="1" customWidth="1"/>
    <col min="8" max="8" width="12.81640625" style="6" customWidth="1"/>
    <col min="9" max="9" width="12.08984375" style="6" customWidth="1"/>
    <col min="10" max="10" width="11.453125" style="6" customWidth="1"/>
    <col min="11" max="11" width="14.26953125" style="6" customWidth="1"/>
    <col min="12" max="16384" width="8.7265625" style="6"/>
  </cols>
  <sheetData>
    <row r="1" spans="1:8" x14ac:dyDescent="0.3">
      <c r="A1" s="5" t="s">
        <v>28</v>
      </c>
    </row>
    <row r="2" spans="1:8" x14ac:dyDescent="0.3">
      <c r="A2" s="5" t="s">
        <v>29</v>
      </c>
    </row>
    <row r="3" spans="1:8" x14ac:dyDescent="0.3">
      <c r="G3" s="5" t="s">
        <v>11</v>
      </c>
      <c r="H3" s="7" t="s">
        <v>7</v>
      </c>
    </row>
    <row r="4" spans="1:8" ht="28" x14ac:dyDescent="0.3">
      <c r="A4" s="26" t="s">
        <v>18</v>
      </c>
      <c r="B4" s="29" t="s">
        <v>30</v>
      </c>
      <c r="C4" s="33" t="s">
        <v>31</v>
      </c>
      <c r="D4" s="33" t="s">
        <v>32</v>
      </c>
      <c r="E4" s="25" t="s">
        <v>6</v>
      </c>
      <c r="G4" s="6" t="s">
        <v>0</v>
      </c>
      <c r="H4" s="8">
        <v>101250</v>
      </c>
    </row>
    <row r="5" spans="1:8" x14ac:dyDescent="0.3">
      <c r="A5" s="27"/>
      <c r="B5" s="27"/>
      <c r="C5" s="27"/>
      <c r="D5" s="27"/>
      <c r="E5" s="13"/>
      <c r="G5" s="6" t="s">
        <v>8</v>
      </c>
      <c r="H5" s="8">
        <v>132720</v>
      </c>
    </row>
    <row r="6" spans="1:8" x14ac:dyDescent="0.3">
      <c r="A6" s="27"/>
      <c r="B6" s="27"/>
      <c r="C6" s="27"/>
      <c r="D6" s="27"/>
      <c r="E6" s="13"/>
      <c r="G6" s="6" t="s">
        <v>1</v>
      </c>
      <c r="H6" s="8">
        <v>99000</v>
      </c>
    </row>
    <row r="7" spans="1:8" ht="14.5" thickBot="1" x14ac:dyDescent="0.35">
      <c r="A7" s="27" t="s">
        <v>2</v>
      </c>
      <c r="B7" s="30">
        <v>50</v>
      </c>
      <c r="C7" s="30">
        <v>15</v>
      </c>
      <c r="D7" s="30">
        <v>10</v>
      </c>
      <c r="E7" s="14"/>
      <c r="H7" s="9">
        <f>SUM(H4:H6)</f>
        <v>332970</v>
      </c>
    </row>
    <row r="8" spans="1:8" ht="14.5" thickTop="1" x14ac:dyDescent="0.3">
      <c r="A8" s="27" t="s">
        <v>9</v>
      </c>
      <c r="B8" s="30">
        <v>150</v>
      </c>
      <c r="C8" s="30">
        <v>250</v>
      </c>
      <c r="D8" s="30">
        <v>50</v>
      </c>
      <c r="E8" s="14"/>
    </row>
    <row r="9" spans="1:8" x14ac:dyDescent="0.3">
      <c r="A9" s="27" t="s">
        <v>3</v>
      </c>
      <c r="B9" s="30">
        <f>+B7</f>
        <v>50</v>
      </c>
      <c r="C9" s="30">
        <f>+C7</f>
        <v>15</v>
      </c>
      <c r="D9" s="30">
        <f>+D7</f>
        <v>10</v>
      </c>
      <c r="E9" s="14">
        <f>SUM(B9:D9)</f>
        <v>75</v>
      </c>
    </row>
    <row r="10" spans="1:8" x14ac:dyDescent="0.3">
      <c r="A10" s="27" t="s">
        <v>4</v>
      </c>
      <c r="B10" s="30">
        <v>3800</v>
      </c>
      <c r="C10" s="30">
        <v>1440</v>
      </c>
      <c r="D10" s="30">
        <v>1080</v>
      </c>
      <c r="E10" s="14">
        <f>SUM(B10:D10)</f>
        <v>6320</v>
      </c>
    </row>
    <row r="11" spans="1:8" x14ac:dyDescent="0.3">
      <c r="A11" s="27" t="s">
        <v>5</v>
      </c>
      <c r="B11" s="30">
        <v>150</v>
      </c>
      <c r="C11" s="30">
        <v>275</v>
      </c>
      <c r="D11" s="30">
        <v>70</v>
      </c>
      <c r="E11" s="14">
        <f>SUM(B11:D11)</f>
        <v>495</v>
      </c>
    </row>
    <row r="12" spans="1:8" x14ac:dyDescent="0.3">
      <c r="A12" s="27" t="s">
        <v>10</v>
      </c>
      <c r="B12" s="30">
        <f>+B8*B7</f>
        <v>7500</v>
      </c>
      <c r="C12" s="30">
        <f>+C8*C7</f>
        <v>3750</v>
      </c>
      <c r="D12" s="30">
        <f>+D8*D7</f>
        <v>500</v>
      </c>
      <c r="E12" s="14">
        <f>SUM(B12:D12)</f>
        <v>11750</v>
      </c>
    </row>
    <row r="13" spans="1:8" x14ac:dyDescent="0.3">
      <c r="A13" s="27"/>
      <c r="B13" s="27"/>
      <c r="C13" s="27"/>
      <c r="D13" s="27"/>
      <c r="E13" s="13"/>
    </row>
    <row r="14" spans="1:8" x14ac:dyDescent="0.3">
      <c r="A14" s="27" t="s">
        <v>41</v>
      </c>
      <c r="B14" s="31">
        <v>8</v>
      </c>
      <c r="C14" s="31">
        <v>12</v>
      </c>
      <c r="D14" s="31">
        <v>14</v>
      </c>
      <c r="E14" s="13"/>
    </row>
    <row r="15" spans="1:8" x14ac:dyDescent="0.3">
      <c r="A15" s="28" t="s">
        <v>42</v>
      </c>
      <c r="B15" s="32">
        <f>B14*B12</f>
        <v>60000</v>
      </c>
      <c r="C15" s="32">
        <f>C14*C12</f>
        <v>45000</v>
      </c>
      <c r="D15" s="32">
        <f>D14*D12</f>
        <v>7000</v>
      </c>
      <c r="E15" s="15">
        <f>SUM(B15:D15)</f>
        <v>112000</v>
      </c>
    </row>
    <row r="16" spans="1:8" x14ac:dyDescent="0.3">
      <c r="A16" s="12"/>
      <c r="B16" s="10"/>
      <c r="C16" s="10"/>
      <c r="D16" s="10"/>
      <c r="E16" s="10"/>
    </row>
    <row r="17" spans="1:11" x14ac:dyDescent="0.3">
      <c r="B17" s="16"/>
      <c r="C17" s="16"/>
      <c r="D17" s="16"/>
      <c r="E17" s="10"/>
    </row>
    <row r="18" spans="1:11" ht="28" x14ac:dyDescent="0.3">
      <c r="A18" s="34" t="s">
        <v>19</v>
      </c>
      <c r="B18" s="29" t="s">
        <v>30</v>
      </c>
      <c r="C18" s="33" t="s">
        <v>31</v>
      </c>
      <c r="D18" s="33" t="s">
        <v>32</v>
      </c>
      <c r="E18" s="25" t="s">
        <v>6</v>
      </c>
      <c r="G18" s="34" t="s">
        <v>33</v>
      </c>
      <c r="H18" s="33" t="s">
        <v>30</v>
      </c>
      <c r="I18" s="33" t="s">
        <v>31</v>
      </c>
      <c r="J18" s="33" t="s">
        <v>32</v>
      </c>
      <c r="K18" s="60" t="s">
        <v>6</v>
      </c>
    </row>
    <row r="19" spans="1:11" x14ac:dyDescent="0.3">
      <c r="A19" s="11" t="s">
        <v>40</v>
      </c>
      <c r="B19" s="31">
        <v>8</v>
      </c>
      <c r="C19" s="31">
        <v>12</v>
      </c>
      <c r="D19" s="31">
        <v>14</v>
      </c>
      <c r="E19" s="13"/>
      <c r="G19" s="11"/>
      <c r="H19" s="35"/>
      <c r="I19" s="35"/>
      <c r="J19" s="36"/>
      <c r="K19" s="20"/>
    </row>
    <row r="20" spans="1:11" x14ac:dyDescent="0.3">
      <c r="A20" s="11" t="s">
        <v>39</v>
      </c>
      <c r="B20" s="30">
        <f>B19*B12</f>
        <v>60000</v>
      </c>
      <c r="C20" s="30">
        <f>C19*C12</f>
        <v>45000</v>
      </c>
      <c r="D20" s="30">
        <f>D19*D12</f>
        <v>7000</v>
      </c>
      <c r="E20" s="14">
        <f>SUM(B20:D20)</f>
        <v>112000</v>
      </c>
      <c r="G20" s="11" t="s">
        <v>3</v>
      </c>
      <c r="H20" s="62"/>
      <c r="I20" s="62"/>
      <c r="J20" s="63"/>
      <c r="K20" s="62"/>
    </row>
    <row r="21" spans="1:11" x14ac:dyDescent="0.3">
      <c r="A21" s="11"/>
      <c r="B21" s="30"/>
      <c r="C21" s="30"/>
      <c r="D21" s="30"/>
      <c r="E21" s="14"/>
      <c r="G21" s="11" t="s">
        <v>8</v>
      </c>
      <c r="H21" s="62"/>
      <c r="I21" s="62"/>
      <c r="J21" s="62"/>
      <c r="K21" s="62"/>
    </row>
    <row r="22" spans="1:11" x14ac:dyDescent="0.3">
      <c r="A22" s="11" t="s">
        <v>38</v>
      </c>
      <c r="B22" s="37"/>
      <c r="C22" s="38"/>
      <c r="D22" s="38"/>
      <c r="E22" s="37"/>
      <c r="G22" s="11" t="s">
        <v>5</v>
      </c>
      <c r="H22" s="62"/>
      <c r="I22" s="62"/>
      <c r="J22" s="62"/>
      <c r="K22" s="62"/>
    </row>
    <row r="23" spans="1:11" x14ac:dyDescent="0.3">
      <c r="A23" s="17" t="s">
        <v>12</v>
      </c>
      <c r="B23" s="39"/>
      <c r="C23" s="39"/>
      <c r="D23" s="39"/>
      <c r="E23" s="40"/>
      <c r="G23" s="11"/>
      <c r="H23" s="62"/>
      <c r="I23" s="62"/>
      <c r="J23" s="62"/>
      <c r="K23" s="62"/>
    </row>
    <row r="24" spans="1:11" x14ac:dyDescent="0.3">
      <c r="A24" s="18"/>
      <c r="B24" s="19"/>
      <c r="C24" s="19"/>
      <c r="D24" s="19"/>
      <c r="E24" s="10"/>
      <c r="G24" s="17" t="s">
        <v>12</v>
      </c>
      <c r="H24" s="71"/>
      <c r="I24" s="71"/>
      <c r="J24" s="71"/>
      <c r="K24" s="61"/>
    </row>
    <row r="26" spans="1:11" ht="28" x14ac:dyDescent="0.3">
      <c r="A26" s="41" t="s">
        <v>34</v>
      </c>
      <c r="B26" s="42" t="s">
        <v>30</v>
      </c>
      <c r="C26" s="43" t="s">
        <v>31</v>
      </c>
      <c r="D26" s="43" t="s">
        <v>32</v>
      </c>
      <c r="G26" s="50" t="s">
        <v>35</v>
      </c>
      <c r="H26" s="51" t="s">
        <v>30</v>
      </c>
      <c r="I26" s="51" t="s">
        <v>31</v>
      </c>
      <c r="J26" s="51" t="s">
        <v>32</v>
      </c>
    </row>
    <row r="27" spans="1:11" ht="14.5" x14ac:dyDescent="0.35">
      <c r="A27" s="44" t="s">
        <v>10</v>
      </c>
      <c r="B27" s="45">
        <f>B12</f>
        <v>7500</v>
      </c>
      <c r="C27" s="45">
        <f>C12</f>
        <v>3750</v>
      </c>
      <c r="D27" s="45">
        <f>D12</f>
        <v>500</v>
      </c>
      <c r="F27" s="21"/>
      <c r="G27" s="52" t="s">
        <v>10</v>
      </c>
      <c r="H27" s="53">
        <f>B12</f>
        <v>7500</v>
      </c>
      <c r="I27" s="53">
        <f>C12</f>
        <v>3750</v>
      </c>
      <c r="J27" s="53">
        <f>D12</f>
        <v>500</v>
      </c>
    </row>
    <row r="28" spans="1:11" x14ac:dyDescent="0.3">
      <c r="A28" s="44"/>
      <c r="B28" s="46"/>
      <c r="C28" s="46"/>
      <c r="D28" s="46"/>
      <c r="G28" s="52"/>
      <c r="H28" s="54"/>
      <c r="I28" s="54"/>
      <c r="J28" s="54"/>
    </row>
    <row r="29" spans="1:11" ht="14.5" x14ac:dyDescent="0.35">
      <c r="A29" s="47" t="s">
        <v>16</v>
      </c>
      <c r="B29" s="48" t="s">
        <v>7</v>
      </c>
      <c r="C29" s="48" t="s">
        <v>7</v>
      </c>
      <c r="D29" s="48" t="s">
        <v>7</v>
      </c>
      <c r="G29" s="55" t="s">
        <v>16</v>
      </c>
      <c r="H29" s="56" t="s">
        <v>7</v>
      </c>
      <c r="I29" s="56" t="s">
        <v>7</v>
      </c>
      <c r="J29" s="56" t="s">
        <v>7</v>
      </c>
    </row>
    <row r="30" spans="1:11" x14ac:dyDescent="0.3">
      <c r="A30" s="44" t="s">
        <v>17</v>
      </c>
      <c r="B30" s="49">
        <f>260</f>
        <v>260</v>
      </c>
      <c r="C30" s="49">
        <v>350</v>
      </c>
      <c r="D30" s="49">
        <v>400</v>
      </c>
      <c r="G30" s="52" t="s">
        <v>17</v>
      </c>
      <c r="H30" s="57">
        <f>B30</f>
        <v>260</v>
      </c>
      <c r="I30" s="57">
        <f>C30</f>
        <v>350</v>
      </c>
      <c r="J30" s="57">
        <f>D30</f>
        <v>400</v>
      </c>
    </row>
    <row r="31" spans="1:11" x14ac:dyDescent="0.3">
      <c r="A31" s="44" t="s">
        <v>13</v>
      </c>
      <c r="B31" s="49"/>
      <c r="C31" s="49"/>
      <c r="D31" s="49"/>
      <c r="G31" s="52" t="s">
        <v>37</v>
      </c>
      <c r="H31" s="57"/>
      <c r="I31" s="57"/>
      <c r="J31" s="57"/>
    </row>
    <row r="32" spans="1:11" x14ac:dyDescent="0.3">
      <c r="A32" s="44" t="s">
        <v>14</v>
      </c>
      <c r="B32" s="49">
        <f>B31</f>
        <v>0</v>
      </c>
      <c r="C32" s="49">
        <f t="shared" ref="C32:D32" si="0">C31</f>
        <v>0</v>
      </c>
      <c r="D32" s="49">
        <f t="shared" si="0"/>
        <v>0</v>
      </c>
      <c r="G32" s="52" t="s">
        <v>14</v>
      </c>
      <c r="H32" s="57">
        <f>H31+H30</f>
        <v>260</v>
      </c>
      <c r="I32" s="57">
        <f t="shared" ref="I32:J32" si="1">I31+I30</f>
        <v>350</v>
      </c>
      <c r="J32" s="57">
        <f t="shared" si="1"/>
        <v>400</v>
      </c>
    </row>
    <row r="33" spans="1:13" x14ac:dyDescent="0.3">
      <c r="A33" s="44" t="s">
        <v>36</v>
      </c>
      <c r="B33" s="49"/>
      <c r="C33" s="49"/>
      <c r="D33" s="49"/>
      <c r="G33" s="52" t="s">
        <v>36</v>
      </c>
      <c r="H33" s="57"/>
      <c r="I33" s="57"/>
      <c r="J33" s="57"/>
    </row>
    <row r="34" spans="1:13" x14ac:dyDescent="0.3">
      <c r="A34" s="66" t="s">
        <v>20</v>
      </c>
      <c r="B34" s="67"/>
      <c r="C34" s="67"/>
      <c r="D34" s="67"/>
      <c r="G34" s="64" t="s">
        <v>20</v>
      </c>
      <c r="H34" s="65"/>
      <c r="I34" s="65"/>
      <c r="J34" s="65"/>
    </row>
    <row r="35" spans="1:13" x14ac:dyDescent="0.3">
      <c r="F35" s="22"/>
      <c r="G35" s="58"/>
      <c r="H35" s="59"/>
      <c r="I35" s="59"/>
      <c r="J35" s="59"/>
    </row>
    <row r="37" spans="1:13" x14ac:dyDescent="0.3">
      <c r="A37" s="68" t="s">
        <v>15</v>
      </c>
      <c r="B37" s="69"/>
      <c r="C37" s="69"/>
      <c r="D37" s="69"/>
      <c r="E37" s="22"/>
      <c r="G37" s="22"/>
      <c r="H37" s="23"/>
      <c r="I37" s="23"/>
      <c r="J37" s="23"/>
      <c r="K37" s="23"/>
    </row>
    <row r="38" spans="1:13" x14ac:dyDescent="0.3">
      <c r="A38" s="18"/>
      <c r="B38" s="18"/>
      <c r="C38" s="18"/>
      <c r="D38" s="18"/>
      <c r="F38" s="22"/>
      <c r="G38" s="12"/>
      <c r="H38" s="12"/>
      <c r="I38" s="12"/>
      <c r="J38" s="12"/>
      <c r="K38" s="12"/>
    </row>
    <row r="39" spans="1:13" x14ac:dyDescent="0.3">
      <c r="A39" s="68" t="s">
        <v>43</v>
      </c>
      <c r="B39" s="70"/>
      <c r="C39" s="70"/>
      <c r="D39" s="70"/>
      <c r="G39" s="12"/>
      <c r="H39" s="24"/>
      <c r="I39" s="24"/>
      <c r="J39" s="24"/>
      <c r="K39" s="24"/>
      <c r="L39" s="12"/>
      <c r="M39" s="12"/>
    </row>
    <row r="40" spans="1:13" x14ac:dyDescent="0.3">
      <c r="G40" s="12"/>
      <c r="H40" s="12"/>
      <c r="I40" s="12"/>
      <c r="J40" s="12"/>
      <c r="K40" s="12"/>
      <c r="L40" s="12"/>
      <c r="M40" s="12"/>
    </row>
    <row r="41" spans="1:13" x14ac:dyDescent="0.3">
      <c r="G41" s="12"/>
      <c r="H41" s="12"/>
      <c r="I41" s="12"/>
      <c r="J41" s="12"/>
      <c r="K41" s="12"/>
      <c r="L41" s="12"/>
      <c r="M41" s="12"/>
    </row>
    <row r="42" spans="1:13" x14ac:dyDescent="0.3">
      <c r="L42" s="12"/>
      <c r="M42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6.3 Robin Roller profit</vt:lpstr>
      <vt:lpstr>6.6 Absorption vs ABC costing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2021-06-26T11:29:15Z</dcterms:created>
  <dcterms:modified xsi:type="dcterms:W3CDTF">2021-09-08T11:35:32Z</dcterms:modified>
</cp:coreProperties>
</file>