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i\Documents\Osborne\Q22\MATS\Tutorial\Tech edit MB\New files to Jon Moore\"/>
    </mc:Choice>
  </mc:AlternateContent>
  <xr:revisionPtr revIDLastSave="0" documentId="13_ncr:1_{5AD43BF0-B161-4039-B8BD-4224F934226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ummary" sheetId="4" r:id="rId1"/>
    <sheet name="Inventory 31 March 20-6" sheetId="5" r:id="rId2"/>
    <sheet name="Finished goods warehouse 1" sheetId="1" r:id="rId3"/>
    <sheet name="Finished goods warehouse 2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5" l="1"/>
  <c r="H56" i="5" s="1"/>
  <c r="D56" i="5"/>
  <c r="G55" i="5"/>
  <c r="H55" i="5" s="1"/>
  <c r="D55" i="5"/>
  <c r="G54" i="5"/>
  <c r="D54" i="5"/>
  <c r="G53" i="5"/>
  <c r="D53" i="5"/>
  <c r="G52" i="5"/>
  <c r="H52" i="5" s="1"/>
  <c r="D52" i="5"/>
  <c r="G50" i="5"/>
  <c r="H50" i="5" s="1"/>
  <c r="D50" i="5"/>
  <c r="G49" i="5"/>
  <c r="D49" i="5"/>
  <c r="G48" i="5"/>
  <c r="H48" i="5" s="1"/>
  <c r="D48" i="5"/>
  <c r="G47" i="5"/>
  <c r="D47" i="5"/>
  <c r="G46" i="5"/>
  <c r="H46" i="5" s="1"/>
  <c r="D46" i="5"/>
  <c r="G44" i="5"/>
  <c r="D44" i="5"/>
  <c r="G43" i="5"/>
  <c r="H43" i="5" s="1"/>
  <c r="D43" i="5"/>
  <c r="G42" i="5"/>
  <c r="H42" i="5" s="1"/>
  <c r="D42" i="5"/>
  <c r="G41" i="5"/>
  <c r="H41" i="5" s="1"/>
  <c r="D41" i="5"/>
  <c r="G40" i="5"/>
  <c r="D40" i="5"/>
  <c r="G38" i="5"/>
  <c r="H38" i="5" s="1"/>
  <c r="D38" i="5"/>
  <c r="G37" i="5"/>
  <c r="D37" i="5"/>
  <c r="G36" i="5"/>
  <c r="H36" i="5" s="1"/>
  <c r="D36" i="5"/>
  <c r="G35" i="5"/>
  <c r="D35" i="5"/>
  <c r="G34" i="5"/>
  <c r="H34" i="5" s="1"/>
  <c r="D34" i="5"/>
  <c r="G32" i="5"/>
  <c r="D32" i="5"/>
  <c r="G31" i="5"/>
  <c r="H31" i="5" s="1"/>
  <c r="D31" i="5"/>
  <c r="G30" i="5"/>
  <c r="D30" i="5"/>
  <c r="G29" i="5"/>
  <c r="H29" i="5" s="1"/>
  <c r="D29" i="5"/>
  <c r="G28" i="5"/>
  <c r="D28" i="5"/>
  <c r="G26" i="5"/>
  <c r="H26" i="5" s="1"/>
  <c r="D26" i="5"/>
  <c r="G25" i="5"/>
  <c r="D25" i="5"/>
  <c r="G24" i="5"/>
  <c r="H24" i="5" s="1"/>
  <c r="D24" i="5"/>
  <c r="G23" i="5"/>
  <c r="D23" i="5"/>
  <c r="G22" i="5"/>
  <c r="H22" i="5" s="1"/>
  <c r="D22" i="5"/>
  <c r="G20" i="5"/>
  <c r="D20" i="5"/>
  <c r="G19" i="5"/>
  <c r="H19" i="5" s="1"/>
  <c r="D19" i="5"/>
  <c r="G18" i="5"/>
  <c r="D18" i="5"/>
  <c r="G17" i="5"/>
  <c r="H17" i="5" s="1"/>
  <c r="D17" i="5"/>
  <c r="G16" i="5"/>
  <c r="D16" i="5"/>
  <c r="G14" i="5"/>
  <c r="H14" i="5" s="1"/>
  <c r="D14" i="5"/>
  <c r="G13" i="5"/>
  <c r="D13" i="5"/>
  <c r="H13" i="5" s="1"/>
  <c r="G12" i="5"/>
  <c r="D12" i="5"/>
  <c r="G11" i="5"/>
  <c r="D11" i="5"/>
  <c r="G10" i="5"/>
  <c r="D10" i="5"/>
  <c r="G8" i="5"/>
  <c r="D8" i="5"/>
  <c r="G7" i="5"/>
  <c r="D7" i="5"/>
  <c r="G6" i="5"/>
  <c r="D6" i="5"/>
  <c r="G5" i="5"/>
  <c r="D5" i="5"/>
  <c r="G4" i="5"/>
  <c r="D4" i="5"/>
  <c r="G4" i="4"/>
  <c r="G5" i="4"/>
  <c r="G6" i="4"/>
  <c r="G7" i="4"/>
  <c r="G9" i="4"/>
  <c r="G10" i="4"/>
  <c r="G11" i="4"/>
  <c r="G12" i="4"/>
  <c r="G13" i="4"/>
  <c r="G15" i="4"/>
  <c r="G16" i="4"/>
  <c r="G17" i="4"/>
  <c r="G18" i="4"/>
  <c r="G19" i="4"/>
  <c r="G21" i="4"/>
  <c r="G22" i="4"/>
  <c r="G23" i="4"/>
  <c r="G24" i="4"/>
  <c r="G25" i="4"/>
  <c r="G27" i="4"/>
  <c r="G28" i="4"/>
  <c r="G29" i="4"/>
  <c r="G30" i="4"/>
  <c r="G31" i="4"/>
  <c r="G33" i="4"/>
  <c r="G34" i="4"/>
  <c r="G35" i="4"/>
  <c r="G36" i="4"/>
  <c r="G37" i="4"/>
  <c r="G39" i="4"/>
  <c r="G40" i="4"/>
  <c r="G41" i="4"/>
  <c r="G42" i="4"/>
  <c r="G43" i="4"/>
  <c r="G45" i="4"/>
  <c r="G46" i="4"/>
  <c r="G47" i="4"/>
  <c r="G48" i="4"/>
  <c r="G49" i="4"/>
  <c r="G51" i="4"/>
  <c r="G52" i="4"/>
  <c r="G53" i="4"/>
  <c r="G54" i="4"/>
  <c r="G55" i="4"/>
  <c r="G3" i="4"/>
  <c r="D4" i="4"/>
  <c r="D5" i="4"/>
  <c r="D6" i="4"/>
  <c r="D7" i="4"/>
  <c r="D9" i="4"/>
  <c r="D10" i="4"/>
  <c r="D11" i="4"/>
  <c r="D12" i="4"/>
  <c r="D13" i="4"/>
  <c r="D15" i="4"/>
  <c r="D16" i="4"/>
  <c r="D17" i="4"/>
  <c r="D18" i="4"/>
  <c r="D19" i="4"/>
  <c r="D21" i="4"/>
  <c r="D22" i="4"/>
  <c r="D23" i="4"/>
  <c r="D24" i="4"/>
  <c r="D25" i="4"/>
  <c r="D27" i="4"/>
  <c r="D28" i="4"/>
  <c r="D29" i="4"/>
  <c r="D30" i="4"/>
  <c r="D31" i="4"/>
  <c r="D33" i="4"/>
  <c r="D34" i="4"/>
  <c r="D35" i="4"/>
  <c r="D36" i="4"/>
  <c r="D37" i="4"/>
  <c r="D39" i="4"/>
  <c r="D40" i="4"/>
  <c r="D41" i="4"/>
  <c r="D42" i="4"/>
  <c r="D43" i="4"/>
  <c r="D45" i="4"/>
  <c r="D46" i="4"/>
  <c r="D47" i="4"/>
  <c r="D48" i="4"/>
  <c r="D49" i="4"/>
  <c r="D51" i="4"/>
  <c r="D52" i="4"/>
  <c r="D53" i="4"/>
  <c r="D54" i="4"/>
  <c r="D55" i="4"/>
  <c r="D3" i="4"/>
  <c r="H39" i="5" l="1"/>
  <c r="H16" i="5"/>
  <c r="H20" i="5"/>
  <c r="H25" i="5"/>
  <c r="H30" i="5"/>
  <c r="H35" i="5"/>
  <c r="H40" i="5"/>
  <c r="H44" i="5"/>
  <c r="H49" i="5"/>
  <c r="H6" i="5"/>
  <c r="H11" i="5"/>
  <c r="H53" i="5"/>
  <c r="H12" i="5"/>
  <c r="H54" i="5"/>
  <c r="H57" i="5" s="1"/>
  <c r="H4" i="5"/>
  <c r="H18" i="5"/>
  <c r="H23" i="5"/>
  <c r="H27" i="5" s="1"/>
  <c r="H28" i="5"/>
  <c r="H33" i="5" s="1"/>
  <c r="H32" i="5"/>
  <c r="H37" i="5"/>
  <c r="H47" i="5"/>
  <c r="H8" i="5"/>
  <c r="H5" i="5"/>
  <c r="H10" i="5"/>
  <c r="H7" i="5"/>
  <c r="H49" i="4"/>
  <c r="H40" i="4"/>
  <c r="H30" i="4"/>
  <c r="H21" i="4"/>
  <c r="H53" i="4"/>
  <c r="H43" i="4"/>
  <c r="H34" i="4"/>
  <c r="H24" i="4"/>
  <c r="H15" i="4"/>
  <c r="H5" i="4"/>
  <c r="H51" i="4"/>
  <c r="H41" i="4"/>
  <c r="H31" i="4"/>
  <c r="H22" i="4"/>
  <c r="H48" i="4"/>
  <c r="H39" i="4"/>
  <c r="H29" i="4"/>
  <c r="H19" i="4"/>
  <c r="H10" i="4"/>
  <c r="H3" i="4"/>
  <c r="H47" i="4"/>
  <c r="H37" i="4"/>
  <c r="H28" i="4"/>
  <c r="H18" i="4"/>
  <c r="H9" i="4"/>
  <c r="H55" i="4"/>
  <c r="H46" i="4"/>
  <c r="H36" i="4"/>
  <c r="H27" i="4"/>
  <c r="H32" i="4" s="1"/>
  <c r="H17" i="4"/>
  <c r="H7" i="4"/>
  <c r="H54" i="4"/>
  <c r="H45" i="4"/>
  <c r="H35" i="4"/>
  <c r="H25" i="4"/>
  <c r="H16" i="4"/>
  <c r="H6" i="4"/>
  <c r="H52" i="4"/>
  <c r="H42" i="4"/>
  <c r="H33" i="4"/>
  <c r="H23" i="4"/>
  <c r="H13" i="4"/>
  <c r="H4" i="4"/>
  <c r="H12" i="4"/>
  <c r="H11" i="4"/>
  <c r="H15" i="5" l="1"/>
  <c r="H51" i="5"/>
  <c r="H21" i="5"/>
  <c r="H9" i="5"/>
  <c r="H45" i="5"/>
  <c r="H20" i="4"/>
  <c r="H8" i="4"/>
  <c r="H14" i="4"/>
  <c r="H38" i="4"/>
  <c r="H44" i="4"/>
  <c r="H50" i="4"/>
  <c r="H26" i="4"/>
  <c r="H56" i="4"/>
  <c r="H57" i="4" l="1"/>
  <c r="H58" i="5"/>
</calcChain>
</file>

<file path=xl/sharedStrings.xml><?xml version="1.0" encoding="utf-8"?>
<sst xmlns="http://schemas.openxmlformats.org/spreadsheetml/2006/main" count="590" uniqueCount="43">
  <si>
    <t>Range</t>
  </si>
  <si>
    <t>Colour and cushions</t>
  </si>
  <si>
    <t>Description</t>
  </si>
  <si>
    <t>Location 1</t>
  </si>
  <si>
    <t>Amount</t>
  </si>
  <si>
    <t>Location 2</t>
  </si>
  <si>
    <t>Cost</t>
  </si>
  <si>
    <t xml:space="preserve"> </t>
  </si>
  <si>
    <t>Total number</t>
  </si>
  <si>
    <t>Cosy</t>
  </si>
  <si>
    <t>Sleepy</t>
  </si>
  <si>
    <t>Nest</t>
  </si>
  <si>
    <t>Cosset</t>
  </si>
  <si>
    <t>Oatmeal</t>
  </si>
  <si>
    <t>Grey</t>
  </si>
  <si>
    <t>Midnight</t>
  </si>
  <si>
    <t>Single</t>
  </si>
  <si>
    <t>Double</t>
  </si>
  <si>
    <t>King size</t>
  </si>
  <si>
    <t>Queen size</t>
  </si>
  <si>
    <t>Super king size</t>
  </si>
  <si>
    <t>Net Realisable value</t>
  </si>
  <si>
    <t>IAS 2 value of item</t>
  </si>
  <si>
    <t>Total inventory value</t>
  </si>
  <si>
    <t>Inventory count</t>
  </si>
  <si>
    <t>Cosy Total</t>
  </si>
  <si>
    <t>Sleepy Total</t>
  </si>
  <si>
    <t>Cosset Total</t>
  </si>
  <si>
    <t>Grand Total</t>
  </si>
  <si>
    <t>Net Realisable Value</t>
  </si>
  <si>
    <t xml:space="preserve">Dreamy </t>
  </si>
  <si>
    <t>Dreamy City</t>
  </si>
  <si>
    <t>Cosy City</t>
  </si>
  <si>
    <t>Sleepy City</t>
  </si>
  <si>
    <t xml:space="preserve">Nest </t>
  </si>
  <si>
    <t>Nest City</t>
  </si>
  <si>
    <t>Dreamy  Total</t>
  </si>
  <si>
    <t>Dreamy City Total</t>
  </si>
  <si>
    <t>Cosy City Total</t>
  </si>
  <si>
    <t>Sleepy City Total</t>
  </si>
  <si>
    <t>Nest  Total</t>
  </si>
  <si>
    <t>Nest City Total</t>
  </si>
  <si>
    <t>Year ended 31 March 20-6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</si>
</sst>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</cellXfs>
  <cellStyles count="1">
    <cellStyle name="Normal" xfId="0" builtinId="0"/>
  </cellStyles>
  <dxfs count="8">
    <dxf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rgb="FFFFC7CE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year end inventory (value)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630410329143638"/>
          <c:w val="1"/>
          <c:h val="0.69839847682092981"/>
        </c:manualLayout>
      </c:layout>
      <c:pie3DChart>
        <c:varyColors val="1"/>
        <c:ser>
          <c:idx val="0"/>
          <c:order val="0"/>
          <c:tx>
            <c:strRef>
              <c:f>'Inventory 31 March 20-6'!$B$3</c:f>
              <c:strCache>
                <c:ptCount val="1"/>
                <c:pt idx="0">
                  <c:v>Colour and cushions</c:v>
                </c:pt>
              </c:strCache>
            </c:strRef>
          </c:tx>
          <c:cat>
            <c:strRef>
              <c:f>'Inventory 31 March 20-6'!$A$4:$A$56</c:f>
              <c:strCache>
                <c:ptCount val="8"/>
                <c:pt idx="0">
                  <c:v>Dreamy  Total</c:v>
                </c:pt>
                <c:pt idx="1">
                  <c:v>Cosy Total</c:v>
                </c:pt>
                <c:pt idx="2">
                  <c:v>Dreamy City Total</c:v>
                </c:pt>
                <c:pt idx="3">
                  <c:v>Sleepy Total</c:v>
                </c:pt>
                <c:pt idx="4">
                  <c:v>Cosy City Total</c:v>
                </c:pt>
                <c:pt idx="5">
                  <c:v>Sleepy City Total</c:v>
                </c:pt>
                <c:pt idx="6">
                  <c:v>Nest  Total</c:v>
                </c:pt>
                <c:pt idx="7">
                  <c:v>Cosset Total</c:v>
                </c:pt>
              </c:strCache>
            </c:strRef>
          </c:cat>
          <c:val>
            <c:numRef>
              <c:f>'Inventory 31 March 20-6'!$B$4:$B$56</c:f>
            </c:numRef>
          </c:val>
          <c:extLst>
            <c:ext xmlns:c16="http://schemas.microsoft.com/office/drawing/2014/chart" uri="{C3380CC4-5D6E-409C-BE32-E72D297353CC}">
              <c16:uniqueId val="{00000000-CC26-4D93-8EB5-BAACB566808D}"/>
            </c:ext>
          </c:extLst>
        </c:ser>
        <c:ser>
          <c:idx val="1"/>
          <c:order val="1"/>
          <c:tx>
            <c:strRef>
              <c:f>'Inventory 31 March 20-6'!$C$3</c:f>
              <c:strCache>
                <c:ptCount val="1"/>
                <c:pt idx="0">
                  <c:v>Description</c:v>
                </c:pt>
              </c:strCache>
            </c:strRef>
          </c:tx>
          <c:cat>
            <c:strRef>
              <c:f>'Inventory 31 March 20-6'!$A$4:$A$56</c:f>
              <c:strCache>
                <c:ptCount val="8"/>
                <c:pt idx="0">
                  <c:v>Dreamy  Total</c:v>
                </c:pt>
                <c:pt idx="1">
                  <c:v>Cosy Total</c:v>
                </c:pt>
                <c:pt idx="2">
                  <c:v>Dreamy City Total</c:v>
                </c:pt>
                <c:pt idx="3">
                  <c:v>Sleepy Total</c:v>
                </c:pt>
                <c:pt idx="4">
                  <c:v>Cosy City Total</c:v>
                </c:pt>
                <c:pt idx="5">
                  <c:v>Sleepy City Total</c:v>
                </c:pt>
                <c:pt idx="6">
                  <c:v>Nest  Total</c:v>
                </c:pt>
                <c:pt idx="7">
                  <c:v>Cosset Total</c:v>
                </c:pt>
              </c:strCache>
            </c:strRef>
          </c:cat>
          <c:val>
            <c:numRef>
              <c:f>'Inventory 31 March 20-6'!$C$4:$C$56</c:f>
            </c:numRef>
          </c:val>
          <c:extLst>
            <c:ext xmlns:c16="http://schemas.microsoft.com/office/drawing/2014/chart" uri="{C3380CC4-5D6E-409C-BE32-E72D297353CC}">
              <c16:uniqueId val="{00000001-CC26-4D93-8EB5-BAACB566808D}"/>
            </c:ext>
          </c:extLst>
        </c:ser>
        <c:ser>
          <c:idx val="2"/>
          <c:order val="2"/>
          <c:tx>
            <c:strRef>
              <c:f>'Inventory 31 March 20-6'!$D$3</c:f>
              <c:strCache>
                <c:ptCount val="1"/>
                <c:pt idx="0">
                  <c:v>Total number</c:v>
                </c:pt>
              </c:strCache>
            </c:strRef>
          </c:tx>
          <c:cat>
            <c:strRef>
              <c:f>'Inventory 31 March 20-6'!$A$4:$A$56</c:f>
              <c:strCache>
                <c:ptCount val="8"/>
                <c:pt idx="0">
                  <c:v>Dreamy  Total</c:v>
                </c:pt>
                <c:pt idx="1">
                  <c:v>Cosy Total</c:v>
                </c:pt>
                <c:pt idx="2">
                  <c:v>Dreamy City Total</c:v>
                </c:pt>
                <c:pt idx="3">
                  <c:v>Sleepy Total</c:v>
                </c:pt>
                <c:pt idx="4">
                  <c:v>Cosy City Total</c:v>
                </c:pt>
                <c:pt idx="5">
                  <c:v>Sleepy City Total</c:v>
                </c:pt>
                <c:pt idx="6">
                  <c:v>Nest  Total</c:v>
                </c:pt>
                <c:pt idx="7">
                  <c:v>Cosset Total</c:v>
                </c:pt>
              </c:strCache>
            </c:strRef>
          </c:cat>
          <c:val>
            <c:numRef>
              <c:f>'Inventory 31 March 20-6'!$D$4:$D$56</c:f>
            </c:numRef>
          </c:val>
          <c:extLst>
            <c:ext xmlns:c16="http://schemas.microsoft.com/office/drawing/2014/chart" uri="{C3380CC4-5D6E-409C-BE32-E72D297353CC}">
              <c16:uniqueId val="{00000002-CC26-4D93-8EB5-BAACB566808D}"/>
            </c:ext>
          </c:extLst>
        </c:ser>
        <c:ser>
          <c:idx val="3"/>
          <c:order val="3"/>
          <c:tx>
            <c:strRef>
              <c:f>'Inventory 31 March 20-6'!$E$3</c:f>
              <c:strCache>
                <c:ptCount val="1"/>
                <c:pt idx="0">
                  <c:v>Cost</c:v>
                </c:pt>
              </c:strCache>
            </c:strRef>
          </c:tx>
          <c:cat>
            <c:strRef>
              <c:f>'Inventory 31 March 20-6'!$A$4:$A$56</c:f>
              <c:strCache>
                <c:ptCount val="8"/>
                <c:pt idx="0">
                  <c:v>Dreamy  Total</c:v>
                </c:pt>
                <c:pt idx="1">
                  <c:v>Cosy Total</c:v>
                </c:pt>
                <c:pt idx="2">
                  <c:v>Dreamy City Total</c:v>
                </c:pt>
                <c:pt idx="3">
                  <c:v>Sleepy Total</c:v>
                </c:pt>
                <c:pt idx="4">
                  <c:v>Cosy City Total</c:v>
                </c:pt>
                <c:pt idx="5">
                  <c:v>Sleepy City Total</c:v>
                </c:pt>
                <c:pt idx="6">
                  <c:v>Nest  Total</c:v>
                </c:pt>
                <c:pt idx="7">
                  <c:v>Cosset Total</c:v>
                </c:pt>
              </c:strCache>
            </c:strRef>
          </c:cat>
          <c:val>
            <c:numRef>
              <c:f>'Inventory 31 March 20-6'!$E$4:$E$56</c:f>
            </c:numRef>
          </c:val>
          <c:extLst>
            <c:ext xmlns:c16="http://schemas.microsoft.com/office/drawing/2014/chart" uri="{C3380CC4-5D6E-409C-BE32-E72D297353CC}">
              <c16:uniqueId val="{00000003-CC26-4D93-8EB5-BAACB566808D}"/>
            </c:ext>
          </c:extLst>
        </c:ser>
        <c:ser>
          <c:idx val="4"/>
          <c:order val="4"/>
          <c:tx>
            <c:strRef>
              <c:f>'Inventory 31 March 20-6'!$F$3</c:f>
              <c:strCache>
                <c:ptCount val="1"/>
                <c:pt idx="0">
                  <c:v>Net Realisable value</c:v>
                </c:pt>
              </c:strCache>
            </c:strRef>
          </c:tx>
          <c:cat>
            <c:strRef>
              <c:f>'Inventory 31 March 20-6'!$A$4:$A$56</c:f>
              <c:strCache>
                <c:ptCount val="8"/>
                <c:pt idx="0">
                  <c:v>Dreamy  Total</c:v>
                </c:pt>
                <c:pt idx="1">
                  <c:v>Cosy Total</c:v>
                </c:pt>
                <c:pt idx="2">
                  <c:v>Dreamy City Total</c:v>
                </c:pt>
                <c:pt idx="3">
                  <c:v>Sleepy Total</c:v>
                </c:pt>
                <c:pt idx="4">
                  <c:v>Cosy City Total</c:v>
                </c:pt>
                <c:pt idx="5">
                  <c:v>Sleepy City Total</c:v>
                </c:pt>
                <c:pt idx="6">
                  <c:v>Nest  Total</c:v>
                </c:pt>
                <c:pt idx="7">
                  <c:v>Cosset Total</c:v>
                </c:pt>
              </c:strCache>
            </c:strRef>
          </c:cat>
          <c:val>
            <c:numRef>
              <c:f>'Inventory 31 March 20-6'!$F$4:$F$56</c:f>
            </c:numRef>
          </c:val>
          <c:extLst>
            <c:ext xmlns:c16="http://schemas.microsoft.com/office/drawing/2014/chart" uri="{C3380CC4-5D6E-409C-BE32-E72D297353CC}">
              <c16:uniqueId val="{00000004-CC26-4D93-8EB5-BAACB566808D}"/>
            </c:ext>
          </c:extLst>
        </c:ser>
        <c:ser>
          <c:idx val="5"/>
          <c:order val="5"/>
          <c:tx>
            <c:strRef>
              <c:f>'Inventory 31 March 20-6'!$G$3</c:f>
              <c:strCache>
                <c:ptCount val="1"/>
                <c:pt idx="0">
                  <c:v>IAS 2 value of item</c:v>
                </c:pt>
              </c:strCache>
            </c:strRef>
          </c:tx>
          <c:cat>
            <c:strRef>
              <c:f>'Inventory 31 March 20-6'!$A$4:$A$56</c:f>
              <c:strCache>
                <c:ptCount val="8"/>
                <c:pt idx="0">
                  <c:v>Dreamy  Total</c:v>
                </c:pt>
                <c:pt idx="1">
                  <c:v>Cosy Total</c:v>
                </c:pt>
                <c:pt idx="2">
                  <c:v>Dreamy City Total</c:v>
                </c:pt>
                <c:pt idx="3">
                  <c:v>Sleepy Total</c:v>
                </c:pt>
                <c:pt idx="4">
                  <c:v>Cosy City Total</c:v>
                </c:pt>
                <c:pt idx="5">
                  <c:v>Sleepy City Total</c:v>
                </c:pt>
                <c:pt idx="6">
                  <c:v>Nest  Total</c:v>
                </c:pt>
                <c:pt idx="7">
                  <c:v>Cosset Total</c:v>
                </c:pt>
              </c:strCache>
            </c:strRef>
          </c:cat>
          <c:val>
            <c:numRef>
              <c:f>'Inventory 31 March 20-6'!$G$4:$G$56</c:f>
            </c:numRef>
          </c:val>
          <c:extLst>
            <c:ext xmlns:c16="http://schemas.microsoft.com/office/drawing/2014/chart" uri="{C3380CC4-5D6E-409C-BE32-E72D297353CC}">
              <c16:uniqueId val="{00000005-CC26-4D93-8EB5-BAACB566808D}"/>
            </c:ext>
          </c:extLst>
        </c:ser>
        <c:ser>
          <c:idx val="6"/>
          <c:order val="6"/>
          <c:tx>
            <c:strRef>
              <c:f>'Inventory 31 March 20-6'!$H$3</c:f>
              <c:strCache>
                <c:ptCount val="1"/>
                <c:pt idx="0">
                  <c:v>Total inventory value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CC26-4D93-8EB5-BAACB566808D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C26-4D93-8EB5-BAACB566808D}"/>
              </c:ext>
            </c:extLst>
          </c:dPt>
          <c:dPt>
            <c:idx val="2"/>
            <c:bubble3D val="0"/>
            <c:explosion val="1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CC26-4D93-8EB5-BAACB566808D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C26-4D93-8EB5-BAACB56680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C26-4D93-8EB5-BAACB56680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177-4000-ACB0-BDD8AF5650C0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CC26-4D93-8EB5-BAACB566808D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C26-4D93-8EB5-BAACB566808D}"/>
              </c:ext>
            </c:extLst>
          </c:dPt>
          <c:dPt>
            <c:idx val="8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CC26-4D93-8EB5-BAACB56680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'Inventory 31 March 20-6'!$A$4:$A$56</c:f>
              <c:strCache>
                <c:ptCount val="8"/>
                <c:pt idx="0">
                  <c:v>Dreamy  Total</c:v>
                </c:pt>
                <c:pt idx="1">
                  <c:v>Cosy Total</c:v>
                </c:pt>
                <c:pt idx="2">
                  <c:v>Dreamy City Total</c:v>
                </c:pt>
                <c:pt idx="3">
                  <c:v>Sleepy Total</c:v>
                </c:pt>
                <c:pt idx="4">
                  <c:v>Cosy City Total</c:v>
                </c:pt>
                <c:pt idx="5">
                  <c:v>Sleepy City Total</c:v>
                </c:pt>
                <c:pt idx="6">
                  <c:v>Nest  Total</c:v>
                </c:pt>
                <c:pt idx="7">
                  <c:v>Cosset Total</c:v>
                </c:pt>
              </c:strCache>
            </c:strRef>
          </c:cat>
          <c:val>
            <c:numRef>
              <c:f>'Inventory 31 March 20-6'!$H$4:$H$56</c:f>
              <c:numCache>
                <c:formatCode>"£"#,##0.00</c:formatCode>
                <c:ptCount val="8"/>
                <c:pt idx="0">
                  <c:v>36712</c:v>
                </c:pt>
                <c:pt idx="1">
                  <c:v>45712.7</c:v>
                </c:pt>
                <c:pt idx="2">
                  <c:v>82918.600000000006</c:v>
                </c:pt>
                <c:pt idx="3">
                  <c:v>41902</c:v>
                </c:pt>
                <c:pt idx="4">
                  <c:v>31757.7</c:v>
                </c:pt>
                <c:pt idx="5">
                  <c:v>12010.4</c:v>
                </c:pt>
                <c:pt idx="6">
                  <c:v>40112</c:v>
                </c:pt>
                <c:pt idx="7">
                  <c:v>39360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26-4D93-8EB5-BAACB5668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833349751813555E-2"/>
          <c:y val="0.84615834021694791"/>
          <c:w val="0.90848371217238311"/>
          <c:h val="0.13617571173253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30883</xdr:colOff>
      <xdr:row>1</xdr:row>
      <xdr:rowOff>77932</xdr:rowOff>
    </xdr:from>
    <xdr:to>
      <xdr:col>18</xdr:col>
      <xdr:colOff>510886</xdr:colOff>
      <xdr:row>69</xdr:row>
      <xdr:rowOff>161060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323756-CE81-4BB9-8E36-E8F92EB80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workbookViewId="0">
      <selection activeCell="A2" sqref="A2"/>
    </sheetView>
  </sheetViews>
  <sheetFormatPr defaultRowHeight="14.5" outlineLevelRow="2" x14ac:dyDescent="0.35"/>
  <cols>
    <col min="1" max="1" width="18.6328125" customWidth="1"/>
    <col min="2" max="2" width="16.26953125" hidden="1" customWidth="1"/>
    <col min="3" max="3" width="13.6328125" hidden="1" customWidth="1"/>
    <col min="4" max="4" width="16.7265625" hidden="1" customWidth="1"/>
    <col min="5" max="7" width="13.453125" style="2" hidden="1" customWidth="1"/>
    <col min="8" max="8" width="12.453125" customWidth="1"/>
  </cols>
  <sheetData>
    <row r="1" spans="1:8" x14ac:dyDescent="0.35">
      <c r="A1" s="1" t="s">
        <v>42</v>
      </c>
      <c r="B1" s="1"/>
      <c r="C1" s="1"/>
      <c r="D1" s="1"/>
    </row>
    <row r="2" spans="1:8" x14ac:dyDescent="0.35">
      <c r="A2" s="1" t="s">
        <v>0</v>
      </c>
      <c r="B2" s="1" t="s">
        <v>1</v>
      </c>
      <c r="C2" s="1" t="s">
        <v>2</v>
      </c>
      <c r="D2" s="1" t="s">
        <v>8</v>
      </c>
      <c r="E2" s="3" t="s">
        <v>6</v>
      </c>
      <c r="F2" s="1" t="s">
        <v>29</v>
      </c>
      <c r="G2" s="1" t="s">
        <v>22</v>
      </c>
      <c r="H2" s="1" t="s">
        <v>23</v>
      </c>
    </row>
    <row r="3" spans="1:8" hidden="1" outlineLevel="2" x14ac:dyDescent="0.35">
      <c r="A3" t="s">
        <v>30</v>
      </c>
      <c r="B3" t="s">
        <v>15</v>
      </c>
      <c r="C3" t="s">
        <v>16</v>
      </c>
      <c r="D3">
        <f>'Finished goods warehouse 1'!D3+'Finished goods warehouse 2'!D3</f>
        <v>32</v>
      </c>
      <c r="E3" s="2">
        <v>246.5</v>
      </c>
      <c r="F3" s="2">
        <v>199</v>
      </c>
      <c r="G3" s="2">
        <f>IF(F3&lt;E3,F3,E3)</f>
        <v>199</v>
      </c>
      <c r="H3" s="2">
        <f>+G3*D3</f>
        <v>6368</v>
      </c>
    </row>
    <row r="4" spans="1:8" hidden="1" outlineLevel="2" x14ac:dyDescent="0.35">
      <c r="A4" t="s">
        <v>30</v>
      </c>
      <c r="B4" t="s">
        <v>15</v>
      </c>
      <c r="C4" t="s">
        <v>17</v>
      </c>
      <c r="D4">
        <f>'Finished goods warehouse 1'!D4+'Finished goods warehouse 2'!D4</f>
        <v>29</v>
      </c>
      <c r="E4" s="2">
        <v>455.5</v>
      </c>
      <c r="F4" s="2">
        <v>399</v>
      </c>
      <c r="G4" s="2">
        <f t="shared" ref="G4:G55" si="0">IF(F4&lt;E4,F4,E4)</f>
        <v>399</v>
      </c>
      <c r="H4" s="2">
        <f t="shared" ref="H4:H55" si="1">+G4*D4</f>
        <v>11571</v>
      </c>
    </row>
    <row r="5" spans="1:8" hidden="1" outlineLevel="2" x14ac:dyDescent="0.35">
      <c r="A5" t="s">
        <v>30</v>
      </c>
      <c r="B5" t="s">
        <v>15</v>
      </c>
      <c r="C5" t="s">
        <v>18</v>
      </c>
      <c r="D5">
        <f>'Finished goods warehouse 1'!D5+'Finished goods warehouse 2'!D5</f>
        <v>10</v>
      </c>
      <c r="E5" s="2">
        <v>575.6</v>
      </c>
      <c r="F5" s="2">
        <v>549</v>
      </c>
      <c r="G5" s="2">
        <f t="shared" si="0"/>
        <v>549</v>
      </c>
      <c r="H5" s="2">
        <f t="shared" si="1"/>
        <v>5490</v>
      </c>
    </row>
    <row r="6" spans="1:8" hidden="1" outlineLevel="2" x14ac:dyDescent="0.35">
      <c r="A6" t="s">
        <v>30</v>
      </c>
      <c r="B6" t="s">
        <v>15</v>
      </c>
      <c r="C6" t="s">
        <v>19</v>
      </c>
      <c r="D6">
        <f>'Finished goods warehouse 1'!D6+'Finished goods warehouse 2'!D6</f>
        <v>17</v>
      </c>
      <c r="E6" s="2">
        <v>465.5</v>
      </c>
      <c r="F6" s="2">
        <v>429</v>
      </c>
      <c r="G6" s="2">
        <f t="shared" si="0"/>
        <v>429</v>
      </c>
      <c r="H6" s="2">
        <f t="shared" si="1"/>
        <v>7293</v>
      </c>
    </row>
    <row r="7" spans="1:8" hidden="1" outlineLevel="2" x14ac:dyDescent="0.35">
      <c r="A7" t="s">
        <v>30</v>
      </c>
      <c r="B7" t="s">
        <v>15</v>
      </c>
      <c r="C7" t="s">
        <v>20</v>
      </c>
      <c r="D7">
        <f>'Finished goods warehouse 1'!D7+'Finished goods warehouse 2'!D7</f>
        <v>10</v>
      </c>
      <c r="E7" s="2">
        <v>685.5</v>
      </c>
      <c r="F7" s="2">
        <v>599</v>
      </c>
      <c r="G7" s="2">
        <f t="shared" si="0"/>
        <v>599</v>
      </c>
      <c r="H7" s="2">
        <f t="shared" si="1"/>
        <v>5990</v>
      </c>
    </row>
    <row r="8" spans="1:8" outlineLevel="1" collapsed="1" x14ac:dyDescent="0.35">
      <c r="A8" s="1" t="s">
        <v>36</v>
      </c>
      <c r="H8" s="2">
        <f>SUBTOTAL(9,H3:H7)</f>
        <v>36712</v>
      </c>
    </row>
    <row r="9" spans="1:8" hidden="1" outlineLevel="2" x14ac:dyDescent="0.35">
      <c r="A9" t="s">
        <v>9</v>
      </c>
      <c r="B9" t="s">
        <v>13</v>
      </c>
      <c r="C9" t="s">
        <v>16</v>
      </c>
      <c r="D9">
        <f>'Finished goods warehouse 1'!D8+'Finished goods warehouse 2'!D8</f>
        <v>13</v>
      </c>
      <c r="E9" s="2">
        <v>266.5</v>
      </c>
      <c r="F9" s="2">
        <v>299</v>
      </c>
      <c r="G9" s="2">
        <f t="shared" si="0"/>
        <v>266.5</v>
      </c>
      <c r="H9" s="2">
        <f t="shared" si="1"/>
        <v>3464.5</v>
      </c>
    </row>
    <row r="10" spans="1:8" hidden="1" outlineLevel="2" x14ac:dyDescent="0.35">
      <c r="A10" t="s">
        <v>9</v>
      </c>
      <c r="B10" t="s">
        <v>13</v>
      </c>
      <c r="C10" t="s">
        <v>17</v>
      </c>
      <c r="D10">
        <f>'Finished goods warehouse 1'!D9+'Finished goods warehouse 2'!D9</f>
        <v>25</v>
      </c>
      <c r="E10" s="2">
        <v>475.5</v>
      </c>
      <c r="F10" s="2">
        <v>499</v>
      </c>
      <c r="G10" s="2">
        <f t="shared" si="0"/>
        <v>475.5</v>
      </c>
      <c r="H10" s="2">
        <f t="shared" si="1"/>
        <v>11887.5</v>
      </c>
    </row>
    <row r="11" spans="1:8" hidden="1" outlineLevel="2" x14ac:dyDescent="0.35">
      <c r="A11" t="s">
        <v>9</v>
      </c>
      <c r="B11" t="s">
        <v>13</v>
      </c>
      <c r="C11" t="s">
        <v>18</v>
      </c>
      <c r="D11">
        <f>'Finished goods warehouse 1'!D10+'Finished goods warehouse 2'!D10</f>
        <v>12</v>
      </c>
      <c r="E11" s="2">
        <v>595.6</v>
      </c>
      <c r="F11" s="2">
        <v>629</v>
      </c>
      <c r="G11" s="2">
        <f t="shared" si="0"/>
        <v>595.6</v>
      </c>
      <c r="H11" s="2">
        <f t="shared" si="1"/>
        <v>7147.2000000000007</v>
      </c>
    </row>
    <row r="12" spans="1:8" hidden="1" outlineLevel="2" x14ac:dyDescent="0.35">
      <c r="A12" t="s">
        <v>9</v>
      </c>
      <c r="B12" t="s">
        <v>13</v>
      </c>
      <c r="C12" t="s">
        <v>19</v>
      </c>
      <c r="D12">
        <f>'Finished goods warehouse 1'!D11+'Finished goods warehouse 2'!D11</f>
        <v>12</v>
      </c>
      <c r="E12" s="2">
        <v>485.5</v>
      </c>
      <c r="F12" s="2">
        <v>539</v>
      </c>
      <c r="G12" s="2">
        <f t="shared" si="0"/>
        <v>485.5</v>
      </c>
      <c r="H12" s="2">
        <f t="shared" si="1"/>
        <v>5826</v>
      </c>
    </row>
    <row r="13" spans="1:8" hidden="1" outlineLevel="2" x14ac:dyDescent="0.35">
      <c r="A13" t="s">
        <v>9</v>
      </c>
      <c r="B13" t="s">
        <v>13</v>
      </c>
      <c r="C13" t="s">
        <v>20</v>
      </c>
      <c r="D13">
        <f>'Finished goods warehouse 1'!D12+'Finished goods warehouse 2'!D12</f>
        <v>25</v>
      </c>
      <c r="E13" s="2">
        <v>695.5</v>
      </c>
      <c r="F13" s="2">
        <v>749</v>
      </c>
      <c r="G13" s="2">
        <f t="shared" si="0"/>
        <v>695.5</v>
      </c>
      <c r="H13" s="2">
        <f t="shared" si="1"/>
        <v>17387.5</v>
      </c>
    </row>
    <row r="14" spans="1:8" outlineLevel="1" collapsed="1" x14ac:dyDescent="0.35">
      <c r="A14" s="1" t="s">
        <v>25</v>
      </c>
      <c r="H14" s="2">
        <f>SUBTOTAL(9,H9:H13)</f>
        <v>45712.7</v>
      </c>
    </row>
    <row r="15" spans="1:8" hidden="1" outlineLevel="2" x14ac:dyDescent="0.35">
      <c r="A15" t="s">
        <v>31</v>
      </c>
      <c r="B15" t="s">
        <v>14</v>
      </c>
      <c r="C15" t="s">
        <v>16</v>
      </c>
      <c r="D15">
        <f>'Finished goods warehouse 1'!D13+'Finished goods warehouse 2'!D13</f>
        <v>55</v>
      </c>
      <c r="E15" s="4">
        <v>226.5</v>
      </c>
      <c r="F15" s="4">
        <v>279</v>
      </c>
      <c r="G15" s="2">
        <f t="shared" si="0"/>
        <v>226.5</v>
      </c>
      <c r="H15" s="2">
        <f t="shared" si="1"/>
        <v>12457.5</v>
      </c>
    </row>
    <row r="16" spans="1:8" hidden="1" outlineLevel="2" x14ac:dyDescent="0.35">
      <c r="A16" t="s">
        <v>31</v>
      </c>
      <c r="B16" t="s">
        <v>14</v>
      </c>
      <c r="C16" t="s">
        <v>17</v>
      </c>
      <c r="D16">
        <f>'Finished goods warehouse 1'!D14+'Finished goods warehouse 2'!D14</f>
        <v>59</v>
      </c>
      <c r="E16" s="2">
        <v>405.5</v>
      </c>
      <c r="F16" s="2">
        <v>469</v>
      </c>
      <c r="G16" s="2">
        <f t="shared" si="0"/>
        <v>405.5</v>
      </c>
      <c r="H16" s="2">
        <f t="shared" si="1"/>
        <v>23924.5</v>
      </c>
    </row>
    <row r="17" spans="1:8" hidden="1" outlineLevel="2" x14ac:dyDescent="0.35">
      <c r="A17" t="s">
        <v>31</v>
      </c>
      <c r="B17" t="s">
        <v>14</v>
      </c>
      <c r="C17" t="s">
        <v>18</v>
      </c>
      <c r="D17">
        <f>'Finished goods warehouse 1'!D15+'Finished goods warehouse 2'!D15</f>
        <v>36</v>
      </c>
      <c r="E17" s="2">
        <v>545.6</v>
      </c>
      <c r="F17" s="2">
        <v>599</v>
      </c>
      <c r="G17" s="2">
        <f t="shared" si="0"/>
        <v>545.6</v>
      </c>
      <c r="H17" s="2">
        <f t="shared" si="1"/>
        <v>19641.600000000002</v>
      </c>
    </row>
    <row r="18" spans="1:8" hidden="1" outlineLevel="2" x14ac:dyDescent="0.35">
      <c r="A18" t="s">
        <v>31</v>
      </c>
      <c r="B18" t="s">
        <v>14</v>
      </c>
      <c r="C18" t="s">
        <v>19</v>
      </c>
      <c r="D18">
        <f>'Finished goods warehouse 1'!D16+'Finished goods warehouse 2'!D16</f>
        <v>29</v>
      </c>
      <c r="E18" s="2">
        <v>445.5</v>
      </c>
      <c r="F18" s="2">
        <v>499</v>
      </c>
      <c r="G18" s="2">
        <f t="shared" si="0"/>
        <v>445.5</v>
      </c>
      <c r="H18" s="2">
        <f t="shared" si="1"/>
        <v>12919.5</v>
      </c>
    </row>
    <row r="19" spans="1:8" hidden="1" outlineLevel="2" x14ac:dyDescent="0.35">
      <c r="A19" t="s">
        <v>31</v>
      </c>
      <c r="B19" t="s">
        <v>14</v>
      </c>
      <c r="C19" t="s">
        <v>20</v>
      </c>
      <c r="D19">
        <f>'Finished goods warehouse 1'!D17+'Finished goods warehouse 2'!D17</f>
        <v>21</v>
      </c>
      <c r="E19" s="2">
        <v>665.5</v>
      </c>
      <c r="F19" s="2">
        <v>739</v>
      </c>
      <c r="G19" s="2">
        <f t="shared" si="0"/>
        <v>665.5</v>
      </c>
      <c r="H19" s="2">
        <f t="shared" si="1"/>
        <v>13975.5</v>
      </c>
    </row>
    <row r="20" spans="1:8" outlineLevel="1" collapsed="1" x14ac:dyDescent="0.35">
      <c r="A20" s="1" t="s">
        <v>37</v>
      </c>
      <c r="H20" s="2">
        <f>SUBTOTAL(9,H15:H19)</f>
        <v>82918.600000000006</v>
      </c>
    </row>
    <row r="21" spans="1:8" hidden="1" outlineLevel="2" x14ac:dyDescent="0.35">
      <c r="A21" t="s">
        <v>10</v>
      </c>
      <c r="B21" t="s">
        <v>15</v>
      </c>
      <c r="C21" t="s">
        <v>16</v>
      </c>
      <c r="D21">
        <f>'Finished goods warehouse 1'!D18+'Finished goods warehouse 2'!D18</f>
        <v>13</v>
      </c>
      <c r="E21" s="2">
        <v>209</v>
      </c>
      <c r="F21" s="2">
        <v>199</v>
      </c>
      <c r="G21" s="2">
        <f t="shared" si="0"/>
        <v>199</v>
      </c>
      <c r="H21" s="2">
        <f t="shared" si="1"/>
        <v>2587</v>
      </c>
    </row>
    <row r="22" spans="1:8" hidden="1" outlineLevel="2" x14ac:dyDescent="0.35">
      <c r="A22" t="s">
        <v>10</v>
      </c>
      <c r="B22" t="s">
        <v>15</v>
      </c>
      <c r="C22" t="s">
        <v>17</v>
      </c>
      <c r="D22">
        <f>'Finished goods warehouse 1'!D19+'Finished goods warehouse 2'!D19</f>
        <v>20</v>
      </c>
      <c r="E22" s="2">
        <v>405.5</v>
      </c>
      <c r="F22" s="2">
        <v>289</v>
      </c>
      <c r="G22" s="2">
        <f t="shared" si="0"/>
        <v>289</v>
      </c>
      <c r="H22" s="2">
        <f t="shared" si="1"/>
        <v>5780</v>
      </c>
    </row>
    <row r="23" spans="1:8" hidden="1" outlineLevel="2" x14ac:dyDescent="0.35">
      <c r="A23" t="s">
        <v>10</v>
      </c>
      <c r="B23" t="s">
        <v>15</v>
      </c>
      <c r="C23" t="s">
        <v>18</v>
      </c>
      <c r="D23">
        <f>'Finished goods warehouse 1'!D20+'Finished goods warehouse 2'!D20</f>
        <v>19</v>
      </c>
      <c r="E23" s="2">
        <v>525.6</v>
      </c>
      <c r="F23" s="2">
        <v>489</v>
      </c>
      <c r="G23" s="2">
        <f t="shared" si="0"/>
        <v>489</v>
      </c>
      <c r="H23" s="2">
        <f t="shared" si="1"/>
        <v>9291</v>
      </c>
    </row>
    <row r="24" spans="1:8" hidden="1" outlineLevel="2" x14ac:dyDescent="0.35">
      <c r="A24" t="s">
        <v>10</v>
      </c>
      <c r="B24" t="s">
        <v>15</v>
      </c>
      <c r="C24" t="s">
        <v>19</v>
      </c>
      <c r="D24">
        <f>'Finished goods warehouse 1'!D21+'Finished goods warehouse 2'!D21</f>
        <v>15</v>
      </c>
      <c r="E24" s="2">
        <v>425.5</v>
      </c>
      <c r="F24" s="2">
        <v>399</v>
      </c>
      <c r="G24" s="2">
        <f t="shared" si="0"/>
        <v>399</v>
      </c>
      <c r="H24" s="2">
        <f t="shared" si="1"/>
        <v>5985</v>
      </c>
    </row>
    <row r="25" spans="1:8" hidden="1" outlineLevel="2" x14ac:dyDescent="0.35">
      <c r="A25" t="s">
        <v>10</v>
      </c>
      <c r="B25" t="s">
        <v>15</v>
      </c>
      <c r="C25" t="s">
        <v>20</v>
      </c>
      <c r="D25">
        <f>'Finished goods warehouse 1'!D22+'Finished goods warehouse 2'!D22</f>
        <v>31</v>
      </c>
      <c r="E25" s="2">
        <v>605.5</v>
      </c>
      <c r="F25" s="2">
        <v>589</v>
      </c>
      <c r="G25" s="2">
        <f t="shared" si="0"/>
        <v>589</v>
      </c>
      <c r="H25" s="2">
        <f t="shared" si="1"/>
        <v>18259</v>
      </c>
    </row>
    <row r="26" spans="1:8" outlineLevel="1" collapsed="1" x14ac:dyDescent="0.35">
      <c r="A26" s="1" t="s">
        <v>26</v>
      </c>
      <c r="H26" s="2">
        <f>SUBTOTAL(9,H21:H25)</f>
        <v>41902</v>
      </c>
    </row>
    <row r="27" spans="1:8" hidden="1" outlineLevel="2" x14ac:dyDescent="0.35">
      <c r="A27" t="s">
        <v>32</v>
      </c>
      <c r="B27" t="s">
        <v>14</v>
      </c>
      <c r="C27" t="s">
        <v>16</v>
      </c>
      <c r="D27">
        <f>'Finished goods warehouse 1'!D23+'Finished goods warehouse 2'!D23</f>
        <v>23</v>
      </c>
      <c r="E27" s="2">
        <v>266.5</v>
      </c>
      <c r="F27" s="2">
        <v>299</v>
      </c>
      <c r="G27" s="2">
        <f t="shared" si="0"/>
        <v>266.5</v>
      </c>
      <c r="H27" s="2">
        <f t="shared" si="1"/>
        <v>6129.5</v>
      </c>
    </row>
    <row r="28" spans="1:8" hidden="1" outlineLevel="2" x14ac:dyDescent="0.35">
      <c r="A28" t="s">
        <v>32</v>
      </c>
      <c r="B28" t="s">
        <v>14</v>
      </c>
      <c r="C28" t="s">
        <v>17</v>
      </c>
      <c r="D28">
        <f>'Finished goods warehouse 1'!D24+'Finished goods warehouse 2'!D24</f>
        <v>6</v>
      </c>
      <c r="E28" s="2">
        <v>475.5</v>
      </c>
      <c r="F28" s="2">
        <v>499</v>
      </c>
      <c r="G28" s="2">
        <f t="shared" si="0"/>
        <v>475.5</v>
      </c>
      <c r="H28" s="2">
        <f t="shared" si="1"/>
        <v>2853</v>
      </c>
    </row>
    <row r="29" spans="1:8" hidden="1" outlineLevel="2" x14ac:dyDescent="0.35">
      <c r="A29" t="s">
        <v>32</v>
      </c>
      <c r="B29" t="s">
        <v>14</v>
      </c>
      <c r="C29" t="s">
        <v>18</v>
      </c>
      <c r="D29">
        <f>'Finished goods warehouse 1'!D25+'Finished goods warehouse 2'!D25</f>
        <v>17</v>
      </c>
      <c r="E29" s="2">
        <v>595.6</v>
      </c>
      <c r="F29" s="2">
        <v>629</v>
      </c>
      <c r="G29" s="2">
        <f t="shared" si="0"/>
        <v>595.6</v>
      </c>
      <c r="H29" s="2">
        <f t="shared" si="1"/>
        <v>10125.200000000001</v>
      </c>
    </row>
    <row r="30" spans="1:8" hidden="1" outlineLevel="2" x14ac:dyDescent="0.35">
      <c r="A30" t="s">
        <v>32</v>
      </c>
      <c r="B30" t="s">
        <v>14</v>
      </c>
      <c r="C30" t="s">
        <v>19</v>
      </c>
      <c r="D30">
        <f>'Finished goods warehouse 1'!D26+'Finished goods warehouse 2'!D26</f>
        <v>6</v>
      </c>
      <c r="E30" s="2">
        <v>485.5</v>
      </c>
      <c r="F30" s="2">
        <v>539</v>
      </c>
      <c r="G30" s="2">
        <f t="shared" si="0"/>
        <v>485.5</v>
      </c>
      <c r="H30" s="2">
        <f t="shared" si="1"/>
        <v>2913</v>
      </c>
    </row>
    <row r="31" spans="1:8" hidden="1" outlineLevel="2" x14ac:dyDescent="0.35">
      <c r="A31" t="s">
        <v>32</v>
      </c>
      <c r="B31" t="s">
        <v>14</v>
      </c>
      <c r="C31" t="s">
        <v>20</v>
      </c>
      <c r="D31">
        <f>'Finished goods warehouse 1'!D27+'Finished goods warehouse 2'!D27</f>
        <v>14</v>
      </c>
      <c r="E31" s="2">
        <v>695.5</v>
      </c>
      <c r="F31" s="2">
        <v>749</v>
      </c>
      <c r="G31" s="2">
        <f t="shared" si="0"/>
        <v>695.5</v>
      </c>
      <c r="H31" s="2">
        <f t="shared" si="1"/>
        <v>9737</v>
      </c>
    </row>
    <row r="32" spans="1:8" outlineLevel="1" collapsed="1" x14ac:dyDescent="0.35">
      <c r="A32" s="1" t="s">
        <v>38</v>
      </c>
      <c r="H32" s="2">
        <f>SUBTOTAL(9,H27:H31)</f>
        <v>31757.7</v>
      </c>
    </row>
    <row r="33" spans="1:8" hidden="1" outlineLevel="2" x14ac:dyDescent="0.35">
      <c r="A33" t="s">
        <v>33</v>
      </c>
      <c r="B33" t="s">
        <v>14</v>
      </c>
      <c r="C33" t="s">
        <v>16</v>
      </c>
      <c r="D33">
        <f>'Finished goods warehouse 1'!D28+'Finished goods warehouse 2'!D28</f>
        <v>2</v>
      </c>
      <c r="E33" s="2">
        <v>209</v>
      </c>
      <c r="F33" s="2">
        <v>259</v>
      </c>
      <c r="G33" s="2">
        <f t="shared" si="0"/>
        <v>209</v>
      </c>
      <c r="H33" s="2">
        <f t="shared" si="1"/>
        <v>418</v>
      </c>
    </row>
    <row r="34" spans="1:8" hidden="1" outlineLevel="2" x14ac:dyDescent="0.35">
      <c r="A34" t="s">
        <v>33</v>
      </c>
      <c r="B34" t="s">
        <v>14</v>
      </c>
      <c r="C34" t="s">
        <v>17</v>
      </c>
      <c r="D34">
        <f>'Finished goods warehouse 1'!D29+'Finished goods warehouse 2'!D29</f>
        <v>5</v>
      </c>
      <c r="E34" s="2">
        <v>405.5</v>
      </c>
      <c r="F34" s="2">
        <v>459</v>
      </c>
      <c r="G34" s="2">
        <f t="shared" si="0"/>
        <v>405.5</v>
      </c>
      <c r="H34" s="2">
        <f t="shared" si="1"/>
        <v>2027.5</v>
      </c>
    </row>
    <row r="35" spans="1:8" hidden="1" outlineLevel="2" x14ac:dyDescent="0.35">
      <c r="A35" t="s">
        <v>33</v>
      </c>
      <c r="B35" t="s">
        <v>14</v>
      </c>
      <c r="C35" t="s">
        <v>18</v>
      </c>
      <c r="D35">
        <f>'Finished goods warehouse 1'!D30+'Finished goods warehouse 2'!D30</f>
        <v>4</v>
      </c>
      <c r="E35" s="2">
        <v>525.6</v>
      </c>
      <c r="F35" s="2">
        <v>575</v>
      </c>
      <c r="G35" s="2">
        <f t="shared" si="0"/>
        <v>525.6</v>
      </c>
      <c r="H35" s="2">
        <f t="shared" si="1"/>
        <v>2102.4</v>
      </c>
    </row>
    <row r="36" spans="1:8" hidden="1" outlineLevel="2" x14ac:dyDescent="0.35">
      <c r="A36" t="s">
        <v>33</v>
      </c>
      <c r="B36" t="s">
        <v>14</v>
      </c>
      <c r="C36" t="s">
        <v>19</v>
      </c>
      <c r="D36">
        <f>'Finished goods warehouse 1'!D31+'Finished goods warehouse 2'!D31</f>
        <v>9</v>
      </c>
      <c r="E36" s="2">
        <v>425.5</v>
      </c>
      <c r="F36" s="2">
        <v>499</v>
      </c>
      <c r="G36" s="2">
        <f t="shared" si="0"/>
        <v>425.5</v>
      </c>
      <c r="H36" s="2">
        <f t="shared" si="1"/>
        <v>3829.5</v>
      </c>
    </row>
    <row r="37" spans="1:8" hidden="1" outlineLevel="2" x14ac:dyDescent="0.35">
      <c r="A37" t="s">
        <v>33</v>
      </c>
      <c r="B37" t="s">
        <v>14</v>
      </c>
      <c r="C37" t="s">
        <v>20</v>
      </c>
      <c r="D37">
        <f>'Finished goods warehouse 1'!D32+'Finished goods warehouse 2'!D32</f>
        <v>6</v>
      </c>
      <c r="E37" s="2">
        <v>605.5</v>
      </c>
      <c r="F37" s="2">
        <v>669</v>
      </c>
      <c r="G37" s="2">
        <f t="shared" si="0"/>
        <v>605.5</v>
      </c>
      <c r="H37" s="2">
        <f t="shared" si="1"/>
        <v>3633</v>
      </c>
    </row>
    <row r="38" spans="1:8" outlineLevel="1" collapsed="1" x14ac:dyDescent="0.35">
      <c r="A38" s="1" t="s">
        <v>39</v>
      </c>
      <c r="H38" s="2">
        <f>SUBTOTAL(9,H33:H37)</f>
        <v>12010.4</v>
      </c>
    </row>
    <row r="39" spans="1:8" hidden="1" outlineLevel="2" x14ac:dyDescent="0.35">
      <c r="A39" t="s">
        <v>34</v>
      </c>
      <c r="B39" t="s">
        <v>15</v>
      </c>
      <c r="C39" t="s">
        <v>16</v>
      </c>
      <c r="D39">
        <f>'Finished goods warehouse 1'!D33+'Finished goods warehouse 2'!D33</f>
        <v>13</v>
      </c>
      <c r="E39" s="2">
        <v>224</v>
      </c>
      <c r="F39" s="2">
        <v>199</v>
      </c>
      <c r="G39" s="2">
        <f t="shared" si="0"/>
        <v>199</v>
      </c>
      <c r="H39" s="2">
        <f t="shared" si="1"/>
        <v>2587</v>
      </c>
    </row>
    <row r="40" spans="1:8" hidden="1" outlineLevel="2" x14ac:dyDescent="0.35">
      <c r="A40" t="s">
        <v>11</v>
      </c>
      <c r="B40" t="s">
        <v>15</v>
      </c>
      <c r="C40" t="s">
        <v>17</v>
      </c>
      <c r="D40">
        <f>'Finished goods warehouse 1'!D34+'Finished goods warehouse 2'!D34</f>
        <v>38</v>
      </c>
      <c r="E40" s="2">
        <v>420.5</v>
      </c>
      <c r="F40" s="2">
        <v>389</v>
      </c>
      <c r="G40" s="2">
        <f t="shared" si="0"/>
        <v>389</v>
      </c>
      <c r="H40" s="2">
        <f t="shared" si="1"/>
        <v>14782</v>
      </c>
    </row>
    <row r="41" spans="1:8" hidden="1" outlineLevel="2" x14ac:dyDescent="0.35">
      <c r="A41" t="s">
        <v>11</v>
      </c>
      <c r="B41" t="s">
        <v>15</v>
      </c>
      <c r="C41" t="s">
        <v>18</v>
      </c>
      <c r="D41">
        <f>'Finished goods warehouse 1'!D35+'Finished goods warehouse 2'!D35</f>
        <v>24</v>
      </c>
      <c r="E41" s="2">
        <v>540.6</v>
      </c>
      <c r="F41" s="2">
        <v>529</v>
      </c>
      <c r="G41" s="2">
        <f t="shared" si="0"/>
        <v>529</v>
      </c>
      <c r="H41" s="2">
        <f t="shared" si="1"/>
        <v>12696</v>
      </c>
    </row>
    <row r="42" spans="1:8" hidden="1" outlineLevel="2" x14ac:dyDescent="0.35">
      <c r="A42" t="s">
        <v>11</v>
      </c>
      <c r="B42" t="s">
        <v>15</v>
      </c>
      <c r="C42" t="s">
        <v>19</v>
      </c>
      <c r="D42">
        <f>'Finished goods warehouse 1'!D36+'Finished goods warehouse 2'!D36</f>
        <v>6</v>
      </c>
      <c r="E42" s="2">
        <v>440.5</v>
      </c>
      <c r="F42" s="2">
        <v>420</v>
      </c>
      <c r="G42" s="2">
        <f t="shared" si="0"/>
        <v>420</v>
      </c>
      <c r="H42" s="2">
        <f t="shared" si="1"/>
        <v>2520</v>
      </c>
    </row>
    <row r="43" spans="1:8" hidden="1" outlineLevel="2" x14ac:dyDescent="0.35">
      <c r="A43" t="s">
        <v>11</v>
      </c>
      <c r="B43" t="s">
        <v>15</v>
      </c>
      <c r="C43" t="s">
        <v>20</v>
      </c>
      <c r="D43">
        <f>'Finished goods warehouse 1'!D37+'Finished goods warehouse 2'!D37</f>
        <v>13</v>
      </c>
      <c r="E43" s="2">
        <v>620.5</v>
      </c>
      <c r="F43" s="2">
        <v>579</v>
      </c>
      <c r="G43" s="2">
        <f t="shared" si="0"/>
        <v>579</v>
      </c>
      <c r="H43" s="2">
        <f t="shared" si="1"/>
        <v>7527</v>
      </c>
    </row>
    <row r="44" spans="1:8" outlineLevel="1" collapsed="1" x14ac:dyDescent="0.35">
      <c r="A44" s="1" t="s">
        <v>40</v>
      </c>
      <c r="H44" s="2">
        <f>SUBTOTAL(9,H39:H43)</f>
        <v>40112</v>
      </c>
    </row>
    <row r="45" spans="1:8" hidden="1" outlineLevel="2" x14ac:dyDescent="0.35">
      <c r="A45" t="s">
        <v>12</v>
      </c>
      <c r="B45" t="s">
        <v>13</v>
      </c>
      <c r="C45" t="s">
        <v>16</v>
      </c>
      <c r="D45">
        <f>'Finished goods warehouse 1'!D38+'Finished goods warehouse 2'!D38</f>
        <v>26</v>
      </c>
      <c r="E45" s="2">
        <v>275</v>
      </c>
      <c r="F45" s="2">
        <v>339</v>
      </c>
      <c r="G45" s="2">
        <f t="shared" si="0"/>
        <v>275</v>
      </c>
      <c r="H45" s="2">
        <f t="shared" si="1"/>
        <v>7150</v>
      </c>
    </row>
    <row r="46" spans="1:8" hidden="1" outlineLevel="2" x14ac:dyDescent="0.35">
      <c r="A46" t="s">
        <v>12</v>
      </c>
      <c r="B46" t="s">
        <v>13</v>
      </c>
      <c r="C46" t="s">
        <v>17</v>
      </c>
      <c r="D46">
        <f>'Finished goods warehouse 1'!D39+'Finished goods warehouse 2'!D39</f>
        <v>15</v>
      </c>
      <c r="E46" s="2">
        <v>465</v>
      </c>
      <c r="F46" s="2">
        <v>529</v>
      </c>
      <c r="G46" s="2">
        <f t="shared" si="0"/>
        <v>465</v>
      </c>
      <c r="H46" s="2">
        <f t="shared" si="1"/>
        <v>6975</v>
      </c>
    </row>
    <row r="47" spans="1:8" hidden="1" outlineLevel="2" x14ac:dyDescent="0.35">
      <c r="A47" t="s">
        <v>12</v>
      </c>
      <c r="B47" t="s">
        <v>13</v>
      </c>
      <c r="C47" t="s">
        <v>18</v>
      </c>
      <c r="D47">
        <f>'Finished goods warehouse 1'!D40+'Finished goods warehouse 2'!D40</f>
        <v>21</v>
      </c>
      <c r="E47" s="2">
        <v>630</v>
      </c>
      <c r="F47" s="2">
        <v>699</v>
      </c>
      <c r="G47" s="2">
        <f t="shared" si="0"/>
        <v>630</v>
      </c>
      <c r="H47" s="2">
        <f t="shared" si="1"/>
        <v>13230</v>
      </c>
    </row>
    <row r="48" spans="1:8" hidden="1" outlineLevel="2" x14ac:dyDescent="0.35">
      <c r="A48" t="s">
        <v>12</v>
      </c>
      <c r="B48" t="s">
        <v>13</v>
      </c>
      <c r="C48" t="s">
        <v>19</v>
      </c>
      <c r="D48">
        <f>'Finished goods warehouse 1'!D41+'Finished goods warehouse 2'!D41</f>
        <v>10</v>
      </c>
      <c r="E48" s="2">
        <v>575</v>
      </c>
      <c r="F48" s="2">
        <v>659</v>
      </c>
      <c r="G48" s="2">
        <f t="shared" si="0"/>
        <v>575</v>
      </c>
      <c r="H48" s="2">
        <f t="shared" si="1"/>
        <v>5750</v>
      </c>
    </row>
    <row r="49" spans="1:10" hidden="1" outlineLevel="2" x14ac:dyDescent="0.35">
      <c r="A49" t="s">
        <v>12</v>
      </c>
      <c r="B49" t="s">
        <v>13</v>
      </c>
      <c r="C49" t="s">
        <v>20</v>
      </c>
      <c r="D49">
        <f>'Finished goods warehouse 1'!D42+'Finished goods warehouse 2'!D42</f>
        <v>9</v>
      </c>
      <c r="E49" s="2">
        <v>695</v>
      </c>
      <c r="F49" s="2">
        <v>799</v>
      </c>
      <c r="G49" s="2">
        <f t="shared" si="0"/>
        <v>695</v>
      </c>
      <c r="H49" s="2">
        <f t="shared" si="1"/>
        <v>6255</v>
      </c>
    </row>
    <row r="50" spans="1:10" outlineLevel="1" collapsed="1" x14ac:dyDescent="0.35">
      <c r="A50" s="1" t="s">
        <v>27</v>
      </c>
      <c r="H50" s="2">
        <f>SUBTOTAL(9,H45:H49)</f>
        <v>39360</v>
      </c>
    </row>
    <row r="51" spans="1:10" hidden="1" outlineLevel="2" x14ac:dyDescent="0.35">
      <c r="A51" t="s">
        <v>35</v>
      </c>
      <c r="B51" t="s">
        <v>14</v>
      </c>
      <c r="C51" t="s">
        <v>16</v>
      </c>
      <c r="D51">
        <f>'Finished goods warehouse 1'!D43+'Finished goods warehouse 2'!D43</f>
        <v>16</v>
      </c>
      <c r="E51" s="2">
        <v>219</v>
      </c>
      <c r="F51" s="2">
        <v>259</v>
      </c>
      <c r="G51" s="2">
        <f t="shared" si="0"/>
        <v>219</v>
      </c>
      <c r="H51" s="2">
        <f t="shared" si="1"/>
        <v>3504</v>
      </c>
      <c r="J51" t="s">
        <v>7</v>
      </c>
    </row>
    <row r="52" spans="1:10" hidden="1" outlineLevel="2" x14ac:dyDescent="0.35">
      <c r="A52" t="s">
        <v>35</v>
      </c>
      <c r="B52" t="s">
        <v>14</v>
      </c>
      <c r="C52" t="s">
        <v>17</v>
      </c>
      <c r="D52">
        <f>'Finished goods warehouse 1'!D44+'Finished goods warehouse 2'!D44</f>
        <v>30</v>
      </c>
      <c r="E52" s="2">
        <v>415.5</v>
      </c>
      <c r="F52" s="2">
        <v>489</v>
      </c>
      <c r="G52" s="2">
        <f t="shared" si="0"/>
        <v>415.5</v>
      </c>
      <c r="H52" s="2">
        <f t="shared" si="1"/>
        <v>12465</v>
      </c>
    </row>
    <row r="53" spans="1:10" hidden="1" outlineLevel="2" x14ac:dyDescent="0.35">
      <c r="A53" t="s">
        <v>35</v>
      </c>
      <c r="B53" t="s">
        <v>14</v>
      </c>
      <c r="C53" t="s">
        <v>18</v>
      </c>
      <c r="D53">
        <f>'Finished goods warehouse 1'!D45+'Finished goods warehouse 2'!D45</f>
        <v>12</v>
      </c>
      <c r="E53" s="2">
        <v>535.6</v>
      </c>
      <c r="F53" s="2">
        <v>569</v>
      </c>
      <c r="G53" s="2">
        <f t="shared" si="0"/>
        <v>535.6</v>
      </c>
      <c r="H53" s="2">
        <f t="shared" si="1"/>
        <v>6427.2000000000007</v>
      </c>
    </row>
    <row r="54" spans="1:10" hidden="1" outlineLevel="2" x14ac:dyDescent="0.35">
      <c r="A54" t="s">
        <v>35</v>
      </c>
      <c r="B54" t="s">
        <v>14</v>
      </c>
      <c r="C54" t="s">
        <v>19</v>
      </c>
      <c r="D54">
        <f>'Finished goods warehouse 1'!D46+'Finished goods warehouse 2'!D46</f>
        <v>12</v>
      </c>
      <c r="E54" s="2">
        <v>435.5</v>
      </c>
      <c r="F54" s="2">
        <v>529</v>
      </c>
      <c r="G54" s="2">
        <f t="shared" si="0"/>
        <v>435.5</v>
      </c>
      <c r="H54" s="2">
        <f t="shared" si="1"/>
        <v>5226</v>
      </c>
    </row>
    <row r="55" spans="1:10" hidden="1" outlineLevel="2" x14ac:dyDescent="0.35">
      <c r="A55" t="s">
        <v>35</v>
      </c>
      <c r="B55" t="s">
        <v>14</v>
      </c>
      <c r="C55" t="s">
        <v>20</v>
      </c>
      <c r="D55">
        <f>'Finished goods warehouse 1'!D47+'Finished goods warehouse 2'!D47</f>
        <v>14</v>
      </c>
      <c r="E55" s="2">
        <v>615.5</v>
      </c>
      <c r="F55" s="2">
        <v>699</v>
      </c>
      <c r="G55" s="2">
        <f t="shared" si="0"/>
        <v>615.5</v>
      </c>
      <c r="H55" s="2">
        <f t="shared" si="1"/>
        <v>8617</v>
      </c>
    </row>
    <row r="56" spans="1:10" outlineLevel="1" collapsed="1" x14ac:dyDescent="0.35">
      <c r="A56" s="1" t="s">
        <v>41</v>
      </c>
      <c r="H56" s="2">
        <f>SUBTOTAL(9,H51:H55)</f>
        <v>36239.199999999997</v>
      </c>
    </row>
    <row r="57" spans="1:10" x14ac:dyDescent="0.35">
      <c r="A57" s="1" t="s">
        <v>28</v>
      </c>
      <c r="H57" s="2">
        <f>SUBTOTAL(9,H3:H55)</f>
        <v>366724.60000000003</v>
      </c>
    </row>
  </sheetData>
  <conditionalFormatting sqref="G3 G5:G57">
    <cfRule type="cellIs" dxfId="7" priority="7" operator="equal">
      <formula>$E3</formula>
    </cfRule>
    <cfRule type="cellIs" dxfId="6" priority="8" operator="equal">
      <formula>$F3</formula>
    </cfRule>
  </conditionalFormatting>
  <conditionalFormatting sqref="G4">
    <cfRule type="cellIs" dxfId="5" priority="5" operator="equal">
      <formula>$E4</formula>
    </cfRule>
    <cfRule type="cellIs" dxfId="4" priority="6" operator="equal">
      <formula>$F4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9BFC-9578-491D-ADBF-5A194820C82C}">
  <dimension ref="A1:J58"/>
  <sheetViews>
    <sheetView tabSelected="1" zoomScale="120" zoomScaleNormal="120" workbookViewId="0">
      <selection activeCell="AB78" sqref="AB78"/>
    </sheetView>
  </sheetViews>
  <sheetFormatPr defaultRowHeight="14.5" outlineLevelRow="2" x14ac:dyDescent="0.35"/>
  <cols>
    <col min="1" max="1" width="16.36328125" customWidth="1"/>
    <col min="2" max="2" width="16.26953125" hidden="1" customWidth="1"/>
    <col min="3" max="3" width="13.6328125" hidden="1" customWidth="1"/>
    <col min="4" max="4" width="16.7265625" hidden="1" customWidth="1"/>
    <col min="5" max="7" width="13.453125" style="2" hidden="1" customWidth="1"/>
    <col min="8" max="8" width="12.453125" customWidth="1"/>
  </cols>
  <sheetData>
    <row r="1" spans="1:8" x14ac:dyDescent="0.35">
      <c r="A1" s="1" t="s">
        <v>24</v>
      </c>
    </row>
    <row r="2" spans="1:8" x14ac:dyDescent="0.35">
      <c r="A2" s="1" t="s">
        <v>42</v>
      </c>
      <c r="B2" s="1"/>
      <c r="C2" s="1"/>
      <c r="D2" s="1"/>
    </row>
    <row r="3" spans="1:8" x14ac:dyDescent="0.35">
      <c r="A3" s="1" t="s">
        <v>0</v>
      </c>
      <c r="B3" s="1" t="s">
        <v>1</v>
      </c>
      <c r="C3" s="1" t="s">
        <v>2</v>
      </c>
      <c r="D3" s="1" t="s">
        <v>8</v>
      </c>
      <c r="E3" s="3" t="s">
        <v>6</v>
      </c>
      <c r="F3" s="1" t="s">
        <v>21</v>
      </c>
      <c r="G3" s="1" t="s">
        <v>22</v>
      </c>
      <c r="H3" s="1" t="s">
        <v>23</v>
      </c>
    </row>
    <row r="4" spans="1:8" hidden="1" outlineLevel="2" x14ac:dyDescent="0.35">
      <c r="A4" t="s">
        <v>30</v>
      </c>
      <c r="B4" t="s">
        <v>15</v>
      </c>
      <c r="C4" t="s">
        <v>16</v>
      </c>
      <c r="D4">
        <f>'Finished goods warehouse 1'!D3+'Finished goods warehouse 2'!D3</f>
        <v>32</v>
      </c>
      <c r="E4" s="2">
        <v>246.5</v>
      </c>
      <c r="F4" s="2">
        <v>199</v>
      </c>
      <c r="G4" s="2">
        <f>IF(F4&lt;E4,F4,E4)</f>
        <v>199</v>
      </c>
      <c r="H4" s="2">
        <f>+G4*D4</f>
        <v>6368</v>
      </c>
    </row>
    <row r="5" spans="1:8" hidden="1" outlineLevel="2" x14ac:dyDescent="0.35">
      <c r="A5" t="s">
        <v>30</v>
      </c>
      <c r="B5" t="s">
        <v>15</v>
      </c>
      <c r="C5" t="s">
        <v>17</v>
      </c>
      <c r="D5">
        <f>'Finished goods warehouse 1'!D4+'Finished goods warehouse 2'!D4</f>
        <v>29</v>
      </c>
      <c r="E5" s="2">
        <v>455.5</v>
      </c>
      <c r="F5" s="2">
        <v>399</v>
      </c>
      <c r="G5" s="2">
        <f t="shared" ref="G5:G56" si="0">IF(F5&lt;E5,F5,E5)</f>
        <v>399</v>
      </c>
      <c r="H5" s="2">
        <f t="shared" ref="H5:H56" si="1">+G5*D5</f>
        <v>11571</v>
      </c>
    </row>
    <row r="6" spans="1:8" hidden="1" outlineLevel="2" x14ac:dyDescent="0.35">
      <c r="A6" t="s">
        <v>30</v>
      </c>
      <c r="B6" t="s">
        <v>15</v>
      </c>
      <c r="C6" t="s">
        <v>18</v>
      </c>
      <c r="D6">
        <f>'Finished goods warehouse 1'!D5+'Finished goods warehouse 2'!D5</f>
        <v>10</v>
      </c>
      <c r="E6" s="2">
        <v>575.6</v>
      </c>
      <c r="F6" s="2">
        <v>549</v>
      </c>
      <c r="G6" s="2">
        <f t="shared" si="0"/>
        <v>549</v>
      </c>
      <c r="H6" s="2">
        <f t="shared" si="1"/>
        <v>5490</v>
      </c>
    </row>
    <row r="7" spans="1:8" hidden="1" outlineLevel="2" x14ac:dyDescent="0.35">
      <c r="A7" t="s">
        <v>30</v>
      </c>
      <c r="B7" t="s">
        <v>15</v>
      </c>
      <c r="C7" t="s">
        <v>19</v>
      </c>
      <c r="D7">
        <f>'Finished goods warehouse 1'!D6+'Finished goods warehouse 2'!D6</f>
        <v>17</v>
      </c>
      <c r="E7" s="2">
        <v>465.5</v>
      </c>
      <c r="F7" s="2">
        <v>429</v>
      </c>
      <c r="G7" s="2">
        <f t="shared" si="0"/>
        <v>429</v>
      </c>
      <c r="H7" s="2">
        <f t="shared" si="1"/>
        <v>7293</v>
      </c>
    </row>
    <row r="8" spans="1:8" hidden="1" outlineLevel="2" x14ac:dyDescent="0.35">
      <c r="A8" t="s">
        <v>30</v>
      </c>
      <c r="B8" t="s">
        <v>15</v>
      </c>
      <c r="C8" t="s">
        <v>20</v>
      </c>
      <c r="D8">
        <f>'Finished goods warehouse 1'!D7+'Finished goods warehouse 2'!D7</f>
        <v>10</v>
      </c>
      <c r="E8" s="2">
        <v>685.5</v>
      </c>
      <c r="F8" s="2">
        <v>599</v>
      </c>
      <c r="G8" s="2">
        <f t="shared" si="0"/>
        <v>599</v>
      </c>
      <c r="H8" s="2">
        <f t="shared" si="1"/>
        <v>5990</v>
      </c>
    </row>
    <row r="9" spans="1:8" outlineLevel="1" collapsed="1" x14ac:dyDescent="0.35">
      <c r="A9" s="1" t="s">
        <v>36</v>
      </c>
      <c r="H9" s="2">
        <f>SUBTOTAL(9,H4:H8)</f>
        <v>36712</v>
      </c>
    </row>
    <row r="10" spans="1:8" hidden="1" outlineLevel="2" x14ac:dyDescent="0.35">
      <c r="A10" t="s">
        <v>9</v>
      </c>
      <c r="B10" t="s">
        <v>13</v>
      </c>
      <c r="C10" t="s">
        <v>16</v>
      </c>
      <c r="D10">
        <f>'Finished goods warehouse 1'!D8+'Finished goods warehouse 2'!D8</f>
        <v>13</v>
      </c>
      <c r="E10" s="2">
        <v>266.5</v>
      </c>
      <c r="F10" s="2">
        <v>299</v>
      </c>
      <c r="G10" s="2">
        <f t="shared" si="0"/>
        <v>266.5</v>
      </c>
      <c r="H10" s="2">
        <f t="shared" si="1"/>
        <v>3464.5</v>
      </c>
    </row>
    <row r="11" spans="1:8" hidden="1" outlineLevel="2" x14ac:dyDescent="0.35">
      <c r="A11" t="s">
        <v>9</v>
      </c>
      <c r="B11" t="s">
        <v>13</v>
      </c>
      <c r="C11" t="s">
        <v>17</v>
      </c>
      <c r="D11">
        <f>'Finished goods warehouse 1'!D9+'Finished goods warehouse 2'!D9</f>
        <v>25</v>
      </c>
      <c r="E11" s="2">
        <v>475.5</v>
      </c>
      <c r="F11" s="2">
        <v>499</v>
      </c>
      <c r="G11" s="2">
        <f t="shared" si="0"/>
        <v>475.5</v>
      </c>
      <c r="H11" s="2">
        <f t="shared" si="1"/>
        <v>11887.5</v>
      </c>
    </row>
    <row r="12" spans="1:8" hidden="1" outlineLevel="2" x14ac:dyDescent="0.35">
      <c r="A12" t="s">
        <v>9</v>
      </c>
      <c r="B12" t="s">
        <v>13</v>
      </c>
      <c r="C12" t="s">
        <v>18</v>
      </c>
      <c r="D12">
        <f>'Finished goods warehouse 1'!D10+'Finished goods warehouse 2'!D10</f>
        <v>12</v>
      </c>
      <c r="E12" s="2">
        <v>595.6</v>
      </c>
      <c r="F12" s="2">
        <v>629</v>
      </c>
      <c r="G12" s="2">
        <f t="shared" si="0"/>
        <v>595.6</v>
      </c>
      <c r="H12" s="2">
        <f t="shared" si="1"/>
        <v>7147.2000000000007</v>
      </c>
    </row>
    <row r="13" spans="1:8" hidden="1" outlineLevel="2" x14ac:dyDescent="0.35">
      <c r="A13" t="s">
        <v>9</v>
      </c>
      <c r="B13" t="s">
        <v>13</v>
      </c>
      <c r="C13" t="s">
        <v>19</v>
      </c>
      <c r="D13">
        <f>'Finished goods warehouse 1'!D11+'Finished goods warehouse 2'!D11</f>
        <v>12</v>
      </c>
      <c r="E13" s="2">
        <v>485.5</v>
      </c>
      <c r="F13" s="2">
        <v>539</v>
      </c>
      <c r="G13" s="2">
        <f t="shared" si="0"/>
        <v>485.5</v>
      </c>
      <c r="H13" s="2">
        <f t="shared" si="1"/>
        <v>5826</v>
      </c>
    </row>
    <row r="14" spans="1:8" hidden="1" outlineLevel="2" x14ac:dyDescent="0.35">
      <c r="A14" t="s">
        <v>9</v>
      </c>
      <c r="B14" t="s">
        <v>13</v>
      </c>
      <c r="C14" t="s">
        <v>20</v>
      </c>
      <c r="D14">
        <f>'Finished goods warehouse 1'!D12+'Finished goods warehouse 2'!D12</f>
        <v>25</v>
      </c>
      <c r="E14" s="2">
        <v>695.5</v>
      </c>
      <c r="F14" s="2">
        <v>749</v>
      </c>
      <c r="G14" s="2">
        <f t="shared" si="0"/>
        <v>695.5</v>
      </c>
      <c r="H14" s="2">
        <f t="shared" si="1"/>
        <v>17387.5</v>
      </c>
    </row>
    <row r="15" spans="1:8" outlineLevel="1" collapsed="1" x14ac:dyDescent="0.35">
      <c r="A15" s="1" t="s">
        <v>25</v>
      </c>
      <c r="H15" s="2">
        <f>SUBTOTAL(9,H10:H14)</f>
        <v>45712.7</v>
      </c>
    </row>
    <row r="16" spans="1:8" hidden="1" outlineLevel="2" x14ac:dyDescent="0.35">
      <c r="A16" t="s">
        <v>31</v>
      </c>
      <c r="B16" t="s">
        <v>14</v>
      </c>
      <c r="C16" t="s">
        <v>16</v>
      </c>
      <c r="D16">
        <f>'Finished goods warehouse 1'!D13+'Finished goods warehouse 2'!D13</f>
        <v>55</v>
      </c>
      <c r="E16" s="4">
        <v>226.5</v>
      </c>
      <c r="F16" s="4">
        <v>279</v>
      </c>
      <c r="G16" s="2">
        <f t="shared" si="0"/>
        <v>226.5</v>
      </c>
      <c r="H16" s="2">
        <f t="shared" si="1"/>
        <v>12457.5</v>
      </c>
    </row>
    <row r="17" spans="1:8" hidden="1" outlineLevel="2" x14ac:dyDescent="0.35">
      <c r="A17" t="s">
        <v>31</v>
      </c>
      <c r="B17" t="s">
        <v>14</v>
      </c>
      <c r="C17" t="s">
        <v>17</v>
      </c>
      <c r="D17">
        <f>'Finished goods warehouse 1'!D14+'Finished goods warehouse 2'!D14</f>
        <v>59</v>
      </c>
      <c r="E17" s="2">
        <v>405.5</v>
      </c>
      <c r="F17" s="2">
        <v>469</v>
      </c>
      <c r="G17" s="2">
        <f t="shared" si="0"/>
        <v>405.5</v>
      </c>
      <c r="H17" s="2">
        <f t="shared" si="1"/>
        <v>23924.5</v>
      </c>
    </row>
    <row r="18" spans="1:8" hidden="1" outlineLevel="2" x14ac:dyDescent="0.35">
      <c r="A18" t="s">
        <v>31</v>
      </c>
      <c r="B18" t="s">
        <v>14</v>
      </c>
      <c r="C18" t="s">
        <v>18</v>
      </c>
      <c r="D18">
        <f>'Finished goods warehouse 1'!D15+'Finished goods warehouse 2'!D15</f>
        <v>36</v>
      </c>
      <c r="E18" s="2">
        <v>545.6</v>
      </c>
      <c r="F18" s="2">
        <v>599</v>
      </c>
      <c r="G18" s="2">
        <f t="shared" si="0"/>
        <v>545.6</v>
      </c>
      <c r="H18" s="2">
        <f t="shared" si="1"/>
        <v>19641.600000000002</v>
      </c>
    </row>
    <row r="19" spans="1:8" hidden="1" outlineLevel="2" x14ac:dyDescent="0.35">
      <c r="A19" t="s">
        <v>31</v>
      </c>
      <c r="B19" t="s">
        <v>14</v>
      </c>
      <c r="C19" t="s">
        <v>19</v>
      </c>
      <c r="D19">
        <f>'Finished goods warehouse 1'!D16+'Finished goods warehouse 2'!D16</f>
        <v>29</v>
      </c>
      <c r="E19" s="2">
        <v>445.5</v>
      </c>
      <c r="F19" s="2">
        <v>499</v>
      </c>
      <c r="G19" s="2">
        <f t="shared" si="0"/>
        <v>445.5</v>
      </c>
      <c r="H19" s="2">
        <f t="shared" si="1"/>
        <v>12919.5</v>
      </c>
    </row>
    <row r="20" spans="1:8" hidden="1" outlineLevel="2" x14ac:dyDescent="0.35">
      <c r="A20" t="s">
        <v>31</v>
      </c>
      <c r="B20" t="s">
        <v>14</v>
      </c>
      <c r="C20" t="s">
        <v>20</v>
      </c>
      <c r="D20">
        <f>'Finished goods warehouse 1'!D17+'Finished goods warehouse 2'!D17</f>
        <v>21</v>
      </c>
      <c r="E20" s="2">
        <v>665.5</v>
      </c>
      <c r="F20" s="2">
        <v>739</v>
      </c>
      <c r="G20" s="2">
        <f t="shared" si="0"/>
        <v>665.5</v>
      </c>
      <c r="H20" s="2">
        <f t="shared" si="1"/>
        <v>13975.5</v>
      </c>
    </row>
    <row r="21" spans="1:8" outlineLevel="1" collapsed="1" x14ac:dyDescent="0.35">
      <c r="A21" s="1" t="s">
        <v>37</v>
      </c>
      <c r="H21" s="2">
        <f>SUBTOTAL(9,H16:H20)</f>
        <v>82918.600000000006</v>
      </c>
    </row>
    <row r="22" spans="1:8" hidden="1" outlineLevel="2" x14ac:dyDescent="0.35">
      <c r="A22" t="s">
        <v>10</v>
      </c>
      <c r="B22" t="s">
        <v>15</v>
      </c>
      <c r="C22" t="s">
        <v>16</v>
      </c>
      <c r="D22">
        <f>'Finished goods warehouse 1'!D18+'Finished goods warehouse 2'!D18</f>
        <v>13</v>
      </c>
      <c r="E22" s="2">
        <v>209</v>
      </c>
      <c r="F22" s="2">
        <v>199</v>
      </c>
      <c r="G22" s="2">
        <f t="shared" si="0"/>
        <v>199</v>
      </c>
      <c r="H22" s="2">
        <f t="shared" si="1"/>
        <v>2587</v>
      </c>
    </row>
    <row r="23" spans="1:8" hidden="1" outlineLevel="2" x14ac:dyDescent="0.35">
      <c r="A23" t="s">
        <v>10</v>
      </c>
      <c r="B23" t="s">
        <v>15</v>
      </c>
      <c r="C23" t="s">
        <v>17</v>
      </c>
      <c r="D23">
        <f>'Finished goods warehouse 1'!D19+'Finished goods warehouse 2'!D19</f>
        <v>20</v>
      </c>
      <c r="E23" s="2">
        <v>405.5</v>
      </c>
      <c r="F23" s="2">
        <v>289</v>
      </c>
      <c r="G23" s="2">
        <f t="shared" si="0"/>
        <v>289</v>
      </c>
      <c r="H23" s="2">
        <f t="shared" si="1"/>
        <v>5780</v>
      </c>
    </row>
    <row r="24" spans="1:8" hidden="1" outlineLevel="2" x14ac:dyDescent="0.35">
      <c r="A24" t="s">
        <v>10</v>
      </c>
      <c r="B24" t="s">
        <v>15</v>
      </c>
      <c r="C24" t="s">
        <v>18</v>
      </c>
      <c r="D24">
        <f>'Finished goods warehouse 1'!D20+'Finished goods warehouse 2'!D20</f>
        <v>19</v>
      </c>
      <c r="E24" s="2">
        <v>525.6</v>
      </c>
      <c r="F24" s="2">
        <v>489</v>
      </c>
      <c r="G24" s="2">
        <f t="shared" si="0"/>
        <v>489</v>
      </c>
      <c r="H24" s="2">
        <f t="shared" si="1"/>
        <v>9291</v>
      </c>
    </row>
    <row r="25" spans="1:8" hidden="1" outlineLevel="2" x14ac:dyDescent="0.35">
      <c r="A25" t="s">
        <v>10</v>
      </c>
      <c r="B25" t="s">
        <v>15</v>
      </c>
      <c r="C25" t="s">
        <v>19</v>
      </c>
      <c r="D25">
        <f>'Finished goods warehouse 1'!D21+'Finished goods warehouse 2'!D21</f>
        <v>15</v>
      </c>
      <c r="E25" s="2">
        <v>425.5</v>
      </c>
      <c r="F25" s="2">
        <v>399</v>
      </c>
      <c r="G25" s="2">
        <f t="shared" si="0"/>
        <v>399</v>
      </c>
      <c r="H25" s="2">
        <f t="shared" si="1"/>
        <v>5985</v>
      </c>
    </row>
    <row r="26" spans="1:8" hidden="1" outlineLevel="2" x14ac:dyDescent="0.35">
      <c r="A26" t="s">
        <v>10</v>
      </c>
      <c r="B26" t="s">
        <v>15</v>
      </c>
      <c r="C26" t="s">
        <v>20</v>
      </c>
      <c r="D26">
        <f>'Finished goods warehouse 1'!D22+'Finished goods warehouse 2'!D22</f>
        <v>31</v>
      </c>
      <c r="E26" s="2">
        <v>605.5</v>
      </c>
      <c r="F26" s="2">
        <v>589</v>
      </c>
      <c r="G26" s="2">
        <f t="shared" si="0"/>
        <v>589</v>
      </c>
      <c r="H26" s="2">
        <f t="shared" si="1"/>
        <v>18259</v>
      </c>
    </row>
    <row r="27" spans="1:8" outlineLevel="1" collapsed="1" x14ac:dyDescent="0.35">
      <c r="A27" s="1" t="s">
        <v>26</v>
      </c>
      <c r="H27" s="2">
        <f>SUBTOTAL(9,H22:H26)</f>
        <v>41902</v>
      </c>
    </row>
    <row r="28" spans="1:8" hidden="1" outlineLevel="2" x14ac:dyDescent="0.35">
      <c r="A28" t="s">
        <v>32</v>
      </c>
      <c r="B28" t="s">
        <v>14</v>
      </c>
      <c r="C28" t="s">
        <v>16</v>
      </c>
      <c r="D28">
        <f>'Finished goods warehouse 1'!D23+'Finished goods warehouse 2'!D23</f>
        <v>23</v>
      </c>
      <c r="E28" s="2">
        <v>266.5</v>
      </c>
      <c r="F28" s="2">
        <v>299</v>
      </c>
      <c r="G28" s="2">
        <f t="shared" si="0"/>
        <v>266.5</v>
      </c>
      <c r="H28" s="2">
        <f t="shared" si="1"/>
        <v>6129.5</v>
      </c>
    </row>
    <row r="29" spans="1:8" hidden="1" outlineLevel="2" x14ac:dyDescent="0.35">
      <c r="A29" t="s">
        <v>32</v>
      </c>
      <c r="B29" t="s">
        <v>14</v>
      </c>
      <c r="C29" t="s">
        <v>17</v>
      </c>
      <c r="D29">
        <f>'Finished goods warehouse 1'!D24+'Finished goods warehouse 2'!D24</f>
        <v>6</v>
      </c>
      <c r="E29" s="2">
        <v>475.5</v>
      </c>
      <c r="F29" s="2">
        <v>499</v>
      </c>
      <c r="G29" s="2">
        <f t="shared" si="0"/>
        <v>475.5</v>
      </c>
      <c r="H29" s="2">
        <f t="shared" si="1"/>
        <v>2853</v>
      </c>
    </row>
    <row r="30" spans="1:8" hidden="1" outlineLevel="2" x14ac:dyDescent="0.35">
      <c r="A30" t="s">
        <v>32</v>
      </c>
      <c r="B30" t="s">
        <v>14</v>
      </c>
      <c r="C30" t="s">
        <v>18</v>
      </c>
      <c r="D30">
        <f>'Finished goods warehouse 1'!D25+'Finished goods warehouse 2'!D25</f>
        <v>17</v>
      </c>
      <c r="E30" s="2">
        <v>595.6</v>
      </c>
      <c r="F30" s="2">
        <v>629</v>
      </c>
      <c r="G30" s="2">
        <f t="shared" si="0"/>
        <v>595.6</v>
      </c>
      <c r="H30" s="2">
        <f t="shared" si="1"/>
        <v>10125.200000000001</v>
      </c>
    </row>
    <row r="31" spans="1:8" hidden="1" outlineLevel="2" x14ac:dyDescent="0.35">
      <c r="A31" t="s">
        <v>32</v>
      </c>
      <c r="B31" t="s">
        <v>14</v>
      </c>
      <c r="C31" t="s">
        <v>19</v>
      </c>
      <c r="D31">
        <f>'Finished goods warehouse 1'!D26+'Finished goods warehouse 2'!D26</f>
        <v>6</v>
      </c>
      <c r="E31" s="2">
        <v>485.5</v>
      </c>
      <c r="F31" s="2">
        <v>539</v>
      </c>
      <c r="G31" s="2">
        <f t="shared" si="0"/>
        <v>485.5</v>
      </c>
      <c r="H31" s="2">
        <f t="shared" si="1"/>
        <v>2913</v>
      </c>
    </row>
    <row r="32" spans="1:8" hidden="1" outlineLevel="2" x14ac:dyDescent="0.35">
      <c r="A32" t="s">
        <v>32</v>
      </c>
      <c r="B32" t="s">
        <v>14</v>
      </c>
      <c r="C32" t="s">
        <v>20</v>
      </c>
      <c r="D32">
        <f>'Finished goods warehouse 1'!D27+'Finished goods warehouse 2'!D27</f>
        <v>14</v>
      </c>
      <c r="E32" s="2">
        <v>695.5</v>
      </c>
      <c r="F32" s="2">
        <v>749</v>
      </c>
      <c r="G32" s="2">
        <f t="shared" si="0"/>
        <v>695.5</v>
      </c>
      <c r="H32" s="2">
        <f t="shared" si="1"/>
        <v>9737</v>
      </c>
    </row>
    <row r="33" spans="1:8" outlineLevel="1" collapsed="1" x14ac:dyDescent="0.35">
      <c r="A33" s="1" t="s">
        <v>38</v>
      </c>
      <c r="H33" s="2">
        <f>SUBTOTAL(9,H28:H32)</f>
        <v>31757.7</v>
      </c>
    </row>
    <row r="34" spans="1:8" hidden="1" outlineLevel="2" x14ac:dyDescent="0.35">
      <c r="A34" t="s">
        <v>33</v>
      </c>
      <c r="B34" t="s">
        <v>14</v>
      </c>
      <c r="C34" t="s">
        <v>16</v>
      </c>
      <c r="D34">
        <f>'Finished goods warehouse 1'!D28+'Finished goods warehouse 2'!D28</f>
        <v>2</v>
      </c>
      <c r="E34" s="2">
        <v>209</v>
      </c>
      <c r="F34" s="2">
        <v>259</v>
      </c>
      <c r="G34" s="2">
        <f t="shared" si="0"/>
        <v>209</v>
      </c>
      <c r="H34" s="2">
        <f t="shared" si="1"/>
        <v>418</v>
      </c>
    </row>
    <row r="35" spans="1:8" hidden="1" outlineLevel="2" x14ac:dyDescent="0.35">
      <c r="A35" t="s">
        <v>33</v>
      </c>
      <c r="B35" t="s">
        <v>14</v>
      </c>
      <c r="C35" t="s">
        <v>17</v>
      </c>
      <c r="D35">
        <f>'Finished goods warehouse 1'!D29+'Finished goods warehouse 2'!D29</f>
        <v>5</v>
      </c>
      <c r="E35" s="2">
        <v>405.5</v>
      </c>
      <c r="F35" s="2">
        <v>459</v>
      </c>
      <c r="G35" s="2">
        <f t="shared" si="0"/>
        <v>405.5</v>
      </c>
      <c r="H35" s="2">
        <f t="shared" si="1"/>
        <v>2027.5</v>
      </c>
    </row>
    <row r="36" spans="1:8" hidden="1" outlineLevel="2" x14ac:dyDescent="0.35">
      <c r="A36" t="s">
        <v>33</v>
      </c>
      <c r="B36" t="s">
        <v>14</v>
      </c>
      <c r="C36" t="s">
        <v>18</v>
      </c>
      <c r="D36">
        <f>'Finished goods warehouse 1'!D30+'Finished goods warehouse 2'!D30</f>
        <v>4</v>
      </c>
      <c r="E36" s="2">
        <v>525.6</v>
      </c>
      <c r="F36" s="2">
        <v>575</v>
      </c>
      <c r="G36" s="2">
        <f t="shared" si="0"/>
        <v>525.6</v>
      </c>
      <c r="H36" s="2">
        <f t="shared" si="1"/>
        <v>2102.4</v>
      </c>
    </row>
    <row r="37" spans="1:8" hidden="1" outlineLevel="2" x14ac:dyDescent="0.35">
      <c r="A37" t="s">
        <v>33</v>
      </c>
      <c r="B37" t="s">
        <v>14</v>
      </c>
      <c r="C37" t="s">
        <v>19</v>
      </c>
      <c r="D37">
        <f>'Finished goods warehouse 1'!D31+'Finished goods warehouse 2'!D31</f>
        <v>9</v>
      </c>
      <c r="E37" s="2">
        <v>425.5</v>
      </c>
      <c r="F37" s="2">
        <v>499</v>
      </c>
      <c r="G37" s="2">
        <f t="shared" si="0"/>
        <v>425.5</v>
      </c>
      <c r="H37" s="2">
        <f t="shared" si="1"/>
        <v>3829.5</v>
      </c>
    </row>
    <row r="38" spans="1:8" hidden="1" outlineLevel="2" x14ac:dyDescent="0.35">
      <c r="A38" t="s">
        <v>33</v>
      </c>
      <c r="B38" t="s">
        <v>14</v>
      </c>
      <c r="C38" t="s">
        <v>20</v>
      </c>
      <c r="D38">
        <f>'Finished goods warehouse 1'!D32+'Finished goods warehouse 2'!D32</f>
        <v>6</v>
      </c>
      <c r="E38" s="2">
        <v>605.5</v>
      </c>
      <c r="F38" s="2">
        <v>669</v>
      </c>
      <c r="G38" s="2">
        <f t="shared" si="0"/>
        <v>605.5</v>
      </c>
      <c r="H38" s="2">
        <f t="shared" si="1"/>
        <v>3633</v>
      </c>
    </row>
    <row r="39" spans="1:8" outlineLevel="1" collapsed="1" x14ac:dyDescent="0.35">
      <c r="A39" s="1" t="s">
        <v>39</v>
      </c>
      <c r="H39" s="2">
        <f>SUBTOTAL(9,H34:H38)</f>
        <v>12010.4</v>
      </c>
    </row>
    <row r="40" spans="1:8" hidden="1" outlineLevel="2" x14ac:dyDescent="0.35">
      <c r="A40" t="s">
        <v>34</v>
      </c>
      <c r="B40" t="s">
        <v>15</v>
      </c>
      <c r="C40" t="s">
        <v>16</v>
      </c>
      <c r="D40">
        <f>'Finished goods warehouse 1'!D33+'Finished goods warehouse 2'!D33</f>
        <v>13</v>
      </c>
      <c r="E40" s="2">
        <v>224</v>
      </c>
      <c r="F40" s="2">
        <v>199</v>
      </c>
      <c r="G40" s="2">
        <f t="shared" si="0"/>
        <v>199</v>
      </c>
      <c r="H40" s="2">
        <f t="shared" si="1"/>
        <v>2587</v>
      </c>
    </row>
    <row r="41" spans="1:8" hidden="1" outlineLevel="2" x14ac:dyDescent="0.35">
      <c r="A41" t="s">
        <v>11</v>
      </c>
      <c r="B41" t="s">
        <v>15</v>
      </c>
      <c r="C41" t="s">
        <v>17</v>
      </c>
      <c r="D41">
        <f>'Finished goods warehouse 1'!D34+'Finished goods warehouse 2'!D34</f>
        <v>38</v>
      </c>
      <c r="E41" s="2">
        <v>420.5</v>
      </c>
      <c r="F41" s="2">
        <v>389</v>
      </c>
      <c r="G41" s="2">
        <f t="shared" si="0"/>
        <v>389</v>
      </c>
      <c r="H41" s="2">
        <f t="shared" si="1"/>
        <v>14782</v>
      </c>
    </row>
    <row r="42" spans="1:8" hidden="1" outlineLevel="2" x14ac:dyDescent="0.35">
      <c r="A42" t="s">
        <v>11</v>
      </c>
      <c r="B42" t="s">
        <v>15</v>
      </c>
      <c r="C42" t="s">
        <v>18</v>
      </c>
      <c r="D42">
        <f>'Finished goods warehouse 1'!D35+'Finished goods warehouse 2'!D35</f>
        <v>24</v>
      </c>
      <c r="E42" s="2">
        <v>540.6</v>
      </c>
      <c r="F42" s="2">
        <v>529</v>
      </c>
      <c r="G42" s="2">
        <f t="shared" si="0"/>
        <v>529</v>
      </c>
      <c r="H42" s="2">
        <f t="shared" si="1"/>
        <v>12696</v>
      </c>
    </row>
    <row r="43" spans="1:8" hidden="1" outlineLevel="2" x14ac:dyDescent="0.35">
      <c r="A43" t="s">
        <v>11</v>
      </c>
      <c r="B43" t="s">
        <v>15</v>
      </c>
      <c r="C43" t="s">
        <v>19</v>
      </c>
      <c r="D43">
        <f>'Finished goods warehouse 1'!D36+'Finished goods warehouse 2'!D36</f>
        <v>6</v>
      </c>
      <c r="E43" s="2">
        <v>440.5</v>
      </c>
      <c r="F43" s="2">
        <v>420</v>
      </c>
      <c r="G43" s="2">
        <f t="shared" si="0"/>
        <v>420</v>
      </c>
      <c r="H43" s="2">
        <f t="shared" si="1"/>
        <v>2520</v>
      </c>
    </row>
    <row r="44" spans="1:8" hidden="1" outlineLevel="2" x14ac:dyDescent="0.35">
      <c r="A44" t="s">
        <v>11</v>
      </c>
      <c r="B44" t="s">
        <v>15</v>
      </c>
      <c r="C44" t="s">
        <v>20</v>
      </c>
      <c r="D44">
        <f>'Finished goods warehouse 1'!D37+'Finished goods warehouse 2'!D37</f>
        <v>13</v>
      </c>
      <c r="E44" s="2">
        <v>620.5</v>
      </c>
      <c r="F44" s="2">
        <v>579</v>
      </c>
      <c r="G44" s="2">
        <f t="shared" si="0"/>
        <v>579</v>
      </c>
      <c r="H44" s="2">
        <f t="shared" si="1"/>
        <v>7527</v>
      </c>
    </row>
    <row r="45" spans="1:8" outlineLevel="1" collapsed="1" x14ac:dyDescent="0.35">
      <c r="A45" s="1" t="s">
        <v>40</v>
      </c>
      <c r="H45" s="2">
        <f>SUBTOTAL(9,H40:H44)</f>
        <v>40112</v>
      </c>
    </row>
    <row r="46" spans="1:8" hidden="1" outlineLevel="2" x14ac:dyDescent="0.35">
      <c r="A46" t="s">
        <v>12</v>
      </c>
      <c r="B46" t="s">
        <v>13</v>
      </c>
      <c r="C46" t="s">
        <v>16</v>
      </c>
      <c r="D46">
        <f>'Finished goods warehouse 1'!D38+'Finished goods warehouse 2'!D38</f>
        <v>26</v>
      </c>
      <c r="E46" s="2">
        <v>275</v>
      </c>
      <c r="F46" s="2">
        <v>339</v>
      </c>
      <c r="G46" s="2">
        <f t="shared" si="0"/>
        <v>275</v>
      </c>
      <c r="H46" s="2">
        <f t="shared" si="1"/>
        <v>7150</v>
      </c>
    </row>
    <row r="47" spans="1:8" hidden="1" outlineLevel="2" x14ac:dyDescent="0.35">
      <c r="A47" t="s">
        <v>12</v>
      </c>
      <c r="B47" t="s">
        <v>13</v>
      </c>
      <c r="C47" t="s">
        <v>17</v>
      </c>
      <c r="D47">
        <f>'Finished goods warehouse 1'!D39+'Finished goods warehouse 2'!D39</f>
        <v>15</v>
      </c>
      <c r="E47" s="2">
        <v>465</v>
      </c>
      <c r="F47" s="2">
        <v>529</v>
      </c>
      <c r="G47" s="2">
        <f t="shared" si="0"/>
        <v>465</v>
      </c>
      <c r="H47" s="2">
        <f t="shared" si="1"/>
        <v>6975</v>
      </c>
    </row>
    <row r="48" spans="1:8" hidden="1" outlineLevel="2" x14ac:dyDescent="0.35">
      <c r="A48" t="s">
        <v>12</v>
      </c>
      <c r="B48" t="s">
        <v>13</v>
      </c>
      <c r="C48" t="s">
        <v>18</v>
      </c>
      <c r="D48">
        <f>'Finished goods warehouse 1'!D40+'Finished goods warehouse 2'!D40</f>
        <v>21</v>
      </c>
      <c r="E48" s="2">
        <v>630</v>
      </c>
      <c r="F48" s="2">
        <v>699</v>
      </c>
      <c r="G48" s="2">
        <f t="shared" si="0"/>
        <v>630</v>
      </c>
      <c r="H48" s="2">
        <f t="shared" si="1"/>
        <v>13230</v>
      </c>
    </row>
    <row r="49" spans="1:10" hidden="1" outlineLevel="2" x14ac:dyDescent="0.35">
      <c r="A49" t="s">
        <v>12</v>
      </c>
      <c r="B49" t="s">
        <v>13</v>
      </c>
      <c r="C49" t="s">
        <v>19</v>
      </c>
      <c r="D49">
        <f>'Finished goods warehouse 1'!D41+'Finished goods warehouse 2'!D41</f>
        <v>10</v>
      </c>
      <c r="E49" s="2">
        <v>575</v>
      </c>
      <c r="F49" s="2">
        <v>659</v>
      </c>
      <c r="G49" s="2">
        <f t="shared" si="0"/>
        <v>575</v>
      </c>
      <c r="H49" s="2">
        <f t="shared" si="1"/>
        <v>5750</v>
      </c>
    </row>
    <row r="50" spans="1:10" hidden="1" outlineLevel="2" x14ac:dyDescent="0.35">
      <c r="A50" t="s">
        <v>12</v>
      </c>
      <c r="B50" t="s">
        <v>13</v>
      </c>
      <c r="C50" t="s">
        <v>20</v>
      </c>
      <c r="D50">
        <f>'Finished goods warehouse 1'!D42+'Finished goods warehouse 2'!D42</f>
        <v>9</v>
      </c>
      <c r="E50" s="2">
        <v>695</v>
      </c>
      <c r="F50" s="2">
        <v>799</v>
      </c>
      <c r="G50" s="2">
        <f t="shared" si="0"/>
        <v>695</v>
      </c>
      <c r="H50" s="2">
        <f t="shared" si="1"/>
        <v>6255</v>
      </c>
    </row>
    <row r="51" spans="1:10" outlineLevel="1" collapsed="1" x14ac:dyDescent="0.35">
      <c r="A51" s="1" t="s">
        <v>27</v>
      </c>
      <c r="H51" s="2">
        <f>SUBTOTAL(9,H46:H50)</f>
        <v>39360</v>
      </c>
    </row>
    <row r="52" spans="1:10" hidden="1" outlineLevel="2" x14ac:dyDescent="0.35">
      <c r="A52" t="s">
        <v>35</v>
      </c>
      <c r="B52" t="s">
        <v>14</v>
      </c>
      <c r="C52" t="s">
        <v>16</v>
      </c>
      <c r="D52">
        <f>'Finished goods warehouse 1'!D43+'Finished goods warehouse 2'!D43</f>
        <v>16</v>
      </c>
      <c r="E52" s="2">
        <v>219</v>
      </c>
      <c r="F52" s="2">
        <v>259</v>
      </c>
      <c r="G52" s="2">
        <f t="shared" si="0"/>
        <v>219</v>
      </c>
      <c r="H52" s="2">
        <f t="shared" si="1"/>
        <v>3504</v>
      </c>
      <c r="J52" t="s">
        <v>7</v>
      </c>
    </row>
    <row r="53" spans="1:10" hidden="1" outlineLevel="2" x14ac:dyDescent="0.35">
      <c r="A53" t="s">
        <v>35</v>
      </c>
      <c r="B53" t="s">
        <v>14</v>
      </c>
      <c r="C53" t="s">
        <v>17</v>
      </c>
      <c r="D53">
        <f>'Finished goods warehouse 1'!D44+'Finished goods warehouse 2'!D44</f>
        <v>30</v>
      </c>
      <c r="E53" s="2">
        <v>415.5</v>
      </c>
      <c r="F53" s="2">
        <v>489</v>
      </c>
      <c r="G53" s="2">
        <f t="shared" si="0"/>
        <v>415.5</v>
      </c>
      <c r="H53" s="2">
        <f t="shared" si="1"/>
        <v>12465</v>
      </c>
    </row>
    <row r="54" spans="1:10" hidden="1" outlineLevel="2" x14ac:dyDescent="0.35">
      <c r="A54" t="s">
        <v>35</v>
      </c>
      <c r="B54" t="s">
        <v>14</v>
      </c>
      <c r="C54" t="s">
        <v>18</v>
      </c>
      <c r="D54">
        <f>'Finished goods warehouse 1'!D45+'Finished goods warehouse 2'!D45</f>
        <v>12</v>
      </c>
      <c r="E54" s="2">
        <v>535.6</v>
      </c>
      <c r="F54" s="2">
        <v>569</v>
      </c>
      <c r="G54" s="2">
        <f t="shared" si="0"/>
        <v>535.6</v>
      </c>
      <c r="H54" s="2">
        <f t="shared" si="1"/>
        <v>6427.2000000000007</v>
      </c>
    </row>
    <row r="55" spans="1:10" hidden="1" outlineLevel="2" x14ac:dyDescent="0.35">
      <c r="A55" t="s">
        <v>35</v>
      </c>
      <c r="B55" t="s">
        <v>14</v>
      </c>
      <c r="C55" t="s">
        <v>19</v>
      </c>
      <c r="D55">
        <f>'Finished goods warehouse 1'!D46+'Finished goods warehouse 2'!D46</f>
        <v>12</v>
      </c>
      <c r="E55" s="2">
        <v>435.5</v>
      </c>
      <c r="F55" s="2">
        <v>529</v>
      </c>
      <c r="G55" s="2">
        <f t="shared" si="0"/>
        <v>435.5</v>
      </c>
      <c r="H55" s="2">
        <f t="shared" si="1"/>
        <v>5226</v>
      </c>
    </row>
    <row r="56" spans="1:10" hidden="1" outlineLevel="2" x14ac:dyDescent="0.35">
      <c r="A56" t="s">
        <v>35</v>
      </c>
      <c r="B56" t="s">
        <v>14</v>
      </c>
      <c r="C56" t="s">
        <v>20</v>
      </c>
      <c r="D56">
        <f>'Finished goods warehouse 1'!D47+'Finished goods warehouse 2'!D47</f>
        <v>14</v>
      </c>
      <c r="E56" s="2">
        <v>615.5</v>
      </c>
      <c r="F56" s="2">
        <v>699</v>
      </c>
      <c r="G56" s="2">
        <f t="shared" si="0"/>
        <v>615.5</v>
      </c>
      <c r="H56" s="2">
        <f t="shared" si="1"/>
        <v>8617</v>
      </c>
    </row>
    <row r="57" spans="1:10" outlineLevel="1" collapsed="1" x14ac:dyDescent="0.35">
      <c r="A57" s="1" t="s">
        <v>41</v>
      </c>
      <c r="H57" s="2">
        <f>SUBTOTAL(9,H52:H56)</f>
        <v>36239.199999999997</v>
      </c>
    </row>
    <row r="58" spans="1:10" x14ac:dyDescent="0.35">
      <c r="A58" s="1" t="s">
        <v>28</v>
      </c>
      <c r="H58" s="2">
        <f>SUBTOTAL(9,H4:H56)</f>
        <v>366724.60000000003</v>
      </c>
    </row>
  </sheetData>
  <conditionalFormatting sqref="G4 G6:G58">
    <cfRule type="cellIs" dxfId="3" priority="7" operator="equal">
      <formula>$E4</formula>
    </cfRule>
    <cfRule type="cellIs" dxfId="2" priority="8" operator="equal">
      <formula>$F4</formula>
    </cfRule>
  </conditionalFormatting>
  <conditionalFormatting sqref="G5">
    <cfRule type="cellIs" dxfId="1" priority="5" operator="equal">
      <formula>$E5</formula>
    </cfRule>
    <cfRule type="cellIs" dxfId="0" priority="6" operator="equal">
      <formula>$F5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workbookViewId="0">
      <selection activeCell="A3" sqref="A3:A47"/>
    </sheetView>
  </sheetViews>
  <sheetFormatPr defaultRowHeight="14.5" x14ac:dyDescent="0.35"/>
  <cols>
    <col min="1" max="1" width="15.1796875" customWidth="1"/>
    <col min="2" max="2" width="16.26953125" bestFit="1" customWidth="1"/>
    <col min="3" max="3" width="30" bestFit="1" customWidth="1"/>
    <col min="4" max="4" width="13.453125" bestFit="1" customWidth="1"/>
  </cols>
  <sheetData>
    <row r="1" spans="1:4" x14ac:dyDescent="0.35">
      <c r="A1" s="1" t="s">
        <v>3</v>
      </c>
      <c r="B1" s="1"/>
      <c r="C1" s="1"/>
    </row>
    <row r="2" spans="1:4" x14ac:dyDescent="0.35">
      <c r="A2" s="1" t="s">
        <v>0</v>
      </c>
      <c r="B2" s="1" t="s">
        <v>1</v>
      </c>
      <c r="C2" s="1" t="s">
        <v>2</v>
      </c>
      <c r="D2" s="1"/>
    </row>
    <row r="3" spans="1:4" x14ac:dyDescent="0.35">
      <c r="A3" t="s">
        <v>30</v>
      </c>
      <c r="B3" t="s">
        <v>15</v>
      </c>
      <c r="C3" t="s">
        <v>16</v>
      </c>
      <c r="D3">
        <v>22</v>
      </c>
    </row>
    <row r="4" spans="1:4" x14ac:dyDescent="0.35">
      <c r="A4" t="s">
        <v>30</v>
      </c>
      <c r="B4" t="s">
        <v>15</v>
      </c>
      <c r="C4" t="s">
        <v>17</v>
      </c>
      <c r="D4">
        <v>14</v>
      </c>
    </row>
    <row r="5" spans="1:4" x14ac:dyDescent="0.35">
      <c r="A5" t="s">
        <v>30</v>
      </c>
      <c r="B5" t="s">
        <v>15</v>
      </c>
      <c r="C5" t="s">
        <v>18</v>
      </c>
      <c r="D5">
        <v>6</v>
      </c>
    </row>
    <row r="6" spans="1:4" x14ac:dyDescent="0.35">
      <c r="A6" t="s">
        <v>30</v>
      </c>
      <c r="B6" t="s">
        <v>15</v>
      </c>
      <c r="C6" t="s">
        <v>19</v>
      </c>
      <c r="D6">
        <v>12</v>
      </c>
    </row>
    <row r="7" spans="1:4" x14ac:dyDescent="0.35">
      <c r="A7" t="s">
        <v>30</v>
      </c>
      <c r="B7" t="s">
        <v>15</v>
      </c>
      <c r="C7" t="s">
        <v>20</v>
      </c>
      <c r="D7">
        <v>8</v>
      </c>
    </row>
    <row r="8" spans="1:4" x14ac:dyDescent="0.35">
      <c r="A8" t="s">
        <v>9</v>
      </c>
      <c r="B8" t="s">
        <v>13</v>
      </c>
      <c r="C8" t="s">
        <v>16</v>
      </c>
      <c r="D8">
        <v>5</v>
      </c>
    </row>
    <row r="9" spans="1:4" x14ac:dyDescent="0.35">
      <c r="A9" t="s">
        <v>9</v>
      </c>
      <c r="B9" t="s">
        <v>13</v>
      </c>
      <c r="C9" t="s">
        <v>17</v>
      </c>
      <c r="D9">
        <v>13</v>
      </c>
    </row>
    <row r="10" spans="1:4" x14ac:dyDescent="0.35">
      <c r="A10" t="s">
        <v>9</v>
      </c>
      <c r="B10" t="s">
        <v>13</v>
      </c>
      <c r="C10" t="s">
        <v>18</v>
      </c>
      <c r="D10">
        <v>3</v>
      </c>
    </row>
    <row r="11" spans="1:4" x14ac:dyDescent="0.35">
      <c r="A11" t="s">
        <v>9</v>
      </c>
      <c r="B11" t="s">
        <v>13</v>
      </c>
      <c r="C11" t="s">
        <v>19</v>
      </c>
      <c r="D11">
        <v>9</v>
      </c>
    </row>
    <row r="12" spans="1:4" x14ac:dyDescent="0.35">
      <c r="A12" t="s">
        <v>9</v>
      </c>
      <c r="B12" t="s">
        <v>13</v>
      </c>
      <c r="C12" t="s">
        <v>20</v>
      </c>
      <c r="D12">
        <v>14</v>
      </c>
    </row>
    <row r="13" spans="1:4" x14ac:dyDescent="0.35">
      <c r="A13" t="s">
        <v>31</v>
      </c>
      <c r="B13" t="s">
        <v>14</v>
      </c>
      <c r="C13" t="s">
        <v>16</v>
      </c>
      <c r="D13">
        <v>30</v>
      </c>
    </row>
    <row r="14" spans="1:4" x14ac:dyDescent="0.35">
      <c r="A14" t="s">
        <v>31</v>
      </c>
      <c r="B14" t="s">
        <v>14</v>
      </c>
      <c r="C14" t="s">
        <v>17</v>
      </c>
      <c r="D14">
        <v>24</v>
      </c>
    </row>
    <row r="15" spans="1:4" x14ac:dyDescent="0.35">
      <c r="A15" t="s">
        <v>31</v>
      </c>
      <c r="B15" t="s">
        <v>14</v>
      </c>
      <c r="C15" t="s">
        <v>18</v>
      </c>
      <c r="D15">
        <v>11</v>
      </c>
    </row>
    <row r="16" spans="1:4" x14ac:dyDescent="0.35">
      <c r="A16" t="s">
        <v>31</v>
      </c>
      <c r="B16" t="s">
        <v>14</v>
      </c>
      <c r="C16" t="s">
        <v>19</v>
      </c>
      <c r="D16">
        <v>15</v>
      </c>
    </row>
    <row r="17" spans="1:4" x14ac:dyDescent="0.35">
      <c r="A17" t="s">
        <v>31</v>
      </c>
      <c r="B17" t="s">
        <v>14</v>
      </c>
      <c r="C17" t="s">
        <v>20</v>
      </c>
      <c r="D17">
        <v>8</v>
      </c>
    </row>
    <row r="18" spans="1:4" x14ac:dyDescent="0.35">
      <c r="A18" t="s">
        <v>10</v>
      </c>
      <c r="B18" t="s">
        <v>15</v>
      </c>
      <c r="C18" t="s">
        <v>16</v>
      </c>
      <c r="D18">
        <v>6</v>
      </c>
    </row>
    <row r="19" spans="1:4" x14ac:dyDescent="0.35">
      <c r="A19" t="s">
        <v>10</v>
      </c>
      <c r="B19" t="s">
        <v>15</v>
      </c>
      <c r="C19" t="s">
        <v>17</v>
      </c>
      <c r="D19">
        <v>12</v>
      </c>
    </row>
    <row r="20" spans="1:4" x14ac:dyDescent="0.35">
      <c r="A20" t="s">
        <v>10</v>
      </c>
      <c r="B20" t="s">
        <v>15</v>
      </c>
      <c r="C20" t="s">
        <v>18</v>
      </c>
      <c r="D20">
        <v>8</v>
      </c>
    </row>
    <row r="21" spans="1:4" x14ac:dyDescent="0.35">
      <c r="A21" t="s">
        <v>10</v>
      </c>
      <c r="B21" t="s">
        <v>15</v>
      </c>
      <c r="C21" t="s">
        <v>19</v>
      </c>
      <c r="D21">
        <v>6</v>
      </c>
    </row>
    <row r="22" spans="1:4" x14ac:dyDescent="0.35">
      <c r="A22" t="s">
        <v>10</v>
      </c>
      <c r="B22" t="s">
        <v>15</v>
      </c>
      <c r="C22" t="s">
        <v>20</v>
      </c>
      <c r="D22">
        <v>23</v>
      </c>
    </row>
    <row r="23" spans="1:4" x14ac:dyDescent="0.35">
      <c r="A23" t="s">
        <v>32</v>
      </c>
      <c r="B23" t="s">
        <v>14</v>
      </c>
      <c r="C23" t="s">
        <v>16</v>
      </c>
      <c r="D23">
        <v>17</v>
      </c>
    </row>
    <row r="24" spans="1:4" x14ac:dyDescent="0.35">
      <c r="A24" t="s">
        <v>32</v>
      </c>
      <c r="B24" t="s">
        <v>14</v>
      </c>
      <c r="C24" t="s">
        <v>17</v>
      </c>
      <c r="D24">
        <v>5</v>
      </c>
    </row>
    <row r="25" spans="1:4" x14ac:dyDescent="0.35">
      <c r="A25" t="s">
        <v>32</v>
      </c>
      <c r="B25" t="s">
        <v>14</v>
      </c>
      <c r="C25" t="s">
        <v>18</v>
      </c>
      <c r="D25">
        <v>16</v>
      </c>
    </row>
    <row r="26" spans="1:4" x14ac:dyDescent="0.35">
      <c r="A26" t="s">
        <v>32</v>
      </c>
      <c r="B26" t="s">
        <v>14</v>
      </c>
      <c r="C26" t="s">
        <v>19</v>
      </c>
      <c r="D26">
        <v>4</v>
      </c>
    </row>
    <row r="27" spans="1:4" x14ac:dyDescent="0.35">
      <c r="A27" t="s">
        <v>32</v>
      </c>
      <c r="B27" t="s">
        <v>14</v>
      </c>
      <c r="C27" t="s">
        <v>20</v>
      </c>
      <c r="D27">
        <v>9</v>
      </c>
    </row>
    <row r="28" spans="1:4" x14ac:dyDescent="0.35">
      <c r="A28" t="s">
        <v>33</v>
      </c>
      <c r="B28" t="s">
        <v>14</v>
      </c>
      <c r="C28" t="s">
        <v>16</v>
      </c>
      <c r="D28">
        <v>1</v>
      </c>
    </row>
    <row r="29" spans="1:4" x14ac:dyDescent="0.35">
      <c r="A29" t="s">
        <v>33</v>
      </c>
      <c r="B29" t="s">
        <v>14</v>
      </c>
      <c r="C29" t="s">
        <v>17</v>
      </c>
      <c r="D29">
        <v>3</v>
      </c>
    </row>
    <row r="30" spans="1:4" x14ac:dyDescent="0.35">
      <c r="A30" t="s">
        <v>33</v>
      </c>
      <c r="B30" t="s">
        <v>14</v>
      </c>
      <c r="C30" t="s">
        <v>18</v>
      </c>
      <c r="D30">
        <v>2</v>
      </c>
    </row>
    <row r="31" spans="1:4" x14ac:dyDescent="0.35">
      <c r="A31" t="s">
        <v>33</v>
      </c>
      <c r="B31" t="s">
        <v>14</v>
      </c>
      <c r="C31" t="s">
        <v>19</v>
      </c>
      <c r="D31">
        <v>8</v>
      </c>
    </row>
    <row r="32" spans="1:4" x14ac:dyDescent="0.35">
      <c r="A32" t="s">
        <v>33</v>
      </c>
      <c r="B32" t="s">
        <v>14</v>
      </c>
      <c r="C32" t="s">
        <v>20</v>
      </c>
      <c r="D32">
        <v>5</v>
      </c>
    </row>
    <row r="33" spans="1:4" x14ac:dyDescent="0.35">
      <c r="A33" t="s">
        <v>34</v>
      </c>
      <c r="B33" t="s">
        <v>15</v>
      </c>
      <c r="C33" t="s">
        <v>16</v>
      </c>
      <c r="D33">
        <v>12</v>
      </c>
    </row>
    <row r="34" spans="1:4" x14ac:dyDescent="0.35">
      <c r="A34" t="s">
        <v>11</v>
      </c>
      <c r="B34" t="s">
        <v>15</v>
      </c>
      <c r="C34" t="s">
        <v>17</v>
      </c>
      <c r="D34">
        <v>29</v>
      </c>
    </row>
    <row r="35" spans="1:4" x14ac:dyDescent="0.35">
      <c r="A35" t="s">
        <v>11</v>
      </c>
      <c r="B35" t="s">
        <v>15</v>
      </c>
      <c r="C35" t="s">
        <v>18</v>
      </c>
      <c r="D35">
        <v>19</v>
      </c>
    </row>
    <row r="36" spans="1:4" x14ac:dyDescent="0.35">
      <c r="A36" t="s">
        <v>11</v>
      </c>
      <c r="B36" t="s">
        <v>15</v>
      </c>
      <c r="C36" t="s">
        <v>19</v>
      </c>
      <c r="D36">
        <v>5</v>
      </c>
    </row>
    <row r="37" spans="1:4" x14ac:dyDescent="0.35">
      <c r="A37" t="s">
        <v>11</v>
      </c>
      <c r="B37" t="s">
        <v>15</v>
      </c>
      <c r="C37" t="s">
        <v>20</v>
      </c>
      <c r="D37">
        <v>11</v>
      </c>
    </row>
    <row r="38" spans="1:4" x14ac:dyDescent="0.35">
      <c r="A38" t="s">
        <v>12</v>
      </c>
      <c r="B38" t="s">
        <v>13</v>
      </c>
      <c r="C38" t="s">
        <v>16</v>
      </c>
      <c r="D38">
        <v>15</v>
      </c>
    </row>
    <row r="39" spans="1:4" x14ac:dyDescent="0.35">
      <c r="A39" t="s">
        <v>12</v>
      </c>
      <c r="B39" t="s">
        <v>13</v>
      </c>
      <c r="C39" t="s">
        <v>17</v>
      </c>
      <c r="D39">
        <v>6</v>
      </c>
    </row>
    <row r="40" spans="1:4" x14ac:dyDescent="0.35">
      <c r="A40" t="s">
        <v>12</v>
      </c>
      <c r="B40" t="s">
        <v>13</v>
      </c>
      <c r="C40" t="s">
        <v>18</v>
      </c>
      <c r="D40">
        <v>11</v>
      </c>
    </row>
    <row r="41" spans="1:4" x14ac:dyDescent="0.35">
      <c r="A41" t="s">
        <v>12</v>
      </c>
      <c r="B41" t="s">
        <v>13</v>
      </c>
      <c r="C41" t="s">
        <v>19</v>
      </c>
      <c r="D41">
        <v>3</v>
      </c>
    </row>
    <row r="42" spans="1:4" x14ac:dyDescent="0.35">
      <c r="A42" t="s">
        <v>12</v>
      </c>
      <c r="B42" t="s">
        <v>13</v>
      </c>
      <c r="C42" t="s">
        <v>20</v>
      </c>
      <c r="D42">
        <v>8</v>
      </c>
    </row>
    <row r="43" spans="1:4" x14ac:dyDescent="0.35">
      <c r="A43" t="s">
        <v>35</v>
      </c>
      <c r="B43" t="s">
        <v>14</v>
      </c>
      <c r="C43" t="s">
        <v>16</v>
      </c>
      <c r="D43">
        <v>5</v>
      </c>
    </row>
    <row r="44" spans="1:4" x14ac:dyDescent="0.35">
      <c r="A44" t="s">
        <v>35</v>
      </c>
      <c r="B44" t="s">
        <v>14</v>
      </c>
      <c r="C44" t="s">
        <v>17</v>
      </c>
      <c r="D44">
        <v>21</v>
      </c>
    </row>
    <row r="45" spans="1:4" x14ac:dyDescent="0.35">
      <c r="A45" t="s">
        <v>35</v>
      </c>
      <c r="B45" t="s">
        <v>14</v>
      </c>
      <c r="C45" t="s">
        <v>18</v>
      </c>
      <c r="D45">
        <v>8</v>
      </c>
    </row>
    <row r="46" spans="1:4" x14ac:dyDescent="0.35">
      <c r="A46" t="s">
        <v>35</v>
      </c>
      <c r="B46" t="s">
        <v>14</v>
      </c>
      <c r="C46" t="s">
        <v>19</v>
      </c>
      <c r="D46">
        <v>3</v>
      </c>
    </row>
    <row r="47" spans="1:4" x14ac:dyDescent="0.35">
      <c r="A47" t="s">
        <v>35</v>
      </c>
      <c r="B47" t="s">
        <v>14</v>
      </c>
      <c r="C47" t="s">
        <v>20</v>
      </c>
      <c r="D47">
        <v>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workbookViewId="0">
      <selection activeCell="I28" sqref="I28"/>
    </sheetView>
  </sheetViews>
  <sheetFormatPr defaultRowHeight="14.5" x14ac:dyDescent="0.35"/>
  <cols>
    <col min="1" max="1" width="12.54296875" customWidth="1"/>
    <col min="2" max="2" width="16.26953125" bestFit="1" customWidth="1"/>
    <col min="3" max="3" width="30" bestFit="1" customWidth="1"/>
    <col min="4" max="4" width="13.453125" bestFit="1" customWidth="1"/>
  </cols>
  <sheetData>
    <row r="1" spans="1:4" x14ac:dyDescent="0.35">
      <c r="A1" s="1" t="s">
        <v>5</v>
      </c>
      <c r="B1" s="1"/>
      <c r="C1" s="1"/>
      <c r="D1" s="1" t="s">
        <v>4</v>
      </c>
    </row>
    <row r="2" spans="1:4" x14ac:dyDescent="0.35">
      <c r="A2" s="1" t="s">
        <v>0</v>
      </c>
      <c r="B2" s="1" t="s">
        <v>1</v>
      </c>
      <c r="C2" s="1" t="s">
        <v>2</v>
      </c>
    </row>
    <row r="3" spans="1:4" x14ac:dyDescent="0.35">
      <c r="A3" t="s">
        <v>30</v>
      </c>
      <c r="B3" t="s">
        <v>15</v>
      </c>
      <c r="C3" t="s">
        <v>16</v>
      </c>
      <c r="D3">
        <v>10</v>
      </c>
    </row>
    <row r="4" spans="1:4" x14ac:dyDescent="0.35">
      <c r="A4" t="s">
        <v>30</v>
      </c>
      <c r="B4" t="s">
        <v>15</v>
      </c>
      <c r="C4" t="s">
        <v>17</v>
      </c>
      <c r="D4">
        <v>15</v>
      </c>
    </row>
    <row r="5" spans="1:4" x14ac:dyDescent="0.35">
      <c r="A5" t="s">
        <v>30</v>
      </c>
      <c r="B5" t="s">
        <v>15</v>
      </c>
      <c r="C5" t="s">
        <v>18</v>
      </c>
      <c r="D5">
        <v>4</v>
      </c>
    </row>
    <row r="6" spans="1:4" x14ac:dyDescent="0.35">
      <c r="A6" t="s">
        <v>30</v>
      </c>
      <c r="B6" t="s">
        <v>15</v>
      </c>
      <c r="C6" t="s">
        <v>19</v>
      </c>
      <c r="D6">
        <v>5</v>
      </c>
    </row>
    <row r="7" spans="1:4" x14ac:dyDescent="0.35">
      <c r="A7" t="s">
        <v>30</v>
      </c>
      <c r="B7" t="s">
        <v>15</v>
      </c>
      <c r="C7" t="s">
        <v>20</v>
      </c>
      <c r="D7">
        <v>2</v>
      </c>
    </row>
    <row r="8" spans="1:4" x14ac:dyDescent="0.35">
      <c r="A8" t="s">
        <v>9</v>
      </c>
      <c r="B8" t="s">
        <v>13</v>
      </c>
      <c r="C8" t="s">
        <v>16</v>
      </c>
      <c r="D8">
        <v>8</v>
      </c>
    </row>
    <row r="9" spans="1:4" x14ac:dyDescent="0.35">
      <c r="A9" t="s">
        <v>9</v>
      </c>
      <c r="B9" t="s">
        <v>13</v>
      </c>
      <c r="C9" t="s">
        <v>17</v>
      </c>
      <c r="D9">
        <v>12</v>
      </c>
    </row>
    <row r="10" spans="1:4" x14ac:dyDescent="0.35">
      <c r="A10" t="s">
        <v>9</v>
      </c>
      <c r="B10" t="s">
        <v>13</v>
      </c>
      <c r="C10" t="s">
        <v>18</v>
      </c>
      <c r="D10">
        <v>9</v>
      </c>
    </row>
    <row r="11" spans="1:4" x14ac:dyDescent="0.35">
      <c r="A11" t="s">
        <v>9</v>
      </c>
      <c r="B11" t="s">
        <v>13</v>
      </c>
      <c r="C11" t="s">
        <v>19</v>
      </c>
      <c r="D11">
        <v>3</v>
      </c>
    </row>
    <row r="12" spans="1:4" x14ac:dyDescent="0.35">
      <c r="A12" t="s">
        <v>9</v>
      </c>
      <c r="B12" t="s">
        <v>13</v>
      </c>
      <c r="C12" t="s">
        <v>20</v>
      </c>
      <c r="D12">
        <v>11</v>
      </c>
    </row>
    <row r="13" spans="1:4" x14ac:dyDescent="0.35">
      <c r="A13" t="s">
        <v>31</v>
      </c>
      <c r="B13" t="s">
        <v>14</v>
      </c>
      <c r="C13" t="s">
        <v>16</v>
      </c>
      <c r="D13">
        <v>25</v>
      </c>
    </row>
    <row r="14" spans="1:4" x14ac:dyDescent="0.35">
      <c r="A14" t="s">
        <v>31</v>
      </c>
      <c r="B14" t="s">
        <v>14</v>
      </c>
      <c r="C14" t="s">
        <v>17</v>
      </c>
      <c r="D14">
        <v>35</v>
      </c>
    </row>
    <row r="15" spans="1:4" x14ac:dyDescent="0.35">
      <c r="A15" t="s">
        <v>31</v>
      </c>
      <c r="B15" t="s">
        <v>14</v>
      </c>
      <c r="C15" t="s">
        <v>18</v>
      </c>
      <c r="D15">
        <v>25</v>
      </c>
    </row>
    <row r="16" spans="1:4" x14ac:dyDescent="0.35">
      <c r="A16" t="s">
        <v>31</v>
      </c>
      <c r="B16" t="s">
        <v>14</v>
      </c>
      <c r="C16" t="s">
        <v>19</v>
      </c>
      <c r="D16">
        <v>14</v>
      </c>
    </row>
    <row r="17" spans="1:4" x14ac:dyDescent="0.35">
      <c r="A17" t="s">
        <v>31</v>
      </c>
      <c r="B17" t="s">
        <v>14</v>
      </c>
      <c r="C17" t="s">
        <v>20</v>
      </c>
      <c r="D17">
        <v>13</v>
      </c>
    </row>
    <row r="18" spans="1:4" x14ac:dyDescent="0.35">
      <c r="A18" t="s">
        <v>10</v>
      </c>
      <c r="B18" t="s">
        <v>15</v>
      </c>
      <c r="C18" t="s">
        <v>16</v>
      </c>
      <c r="D18">
        <v>7</v>
      </c>
    </row>
    <row r="19" spans="1:4" x14ac:dyDescent="0.35">
      <c r="A19" t="s">
        <v>10</v>
      </c>
      <c r="B19" t="s">
        <v>15</v>
      </c>
      <c r="C19" t="s">
        <v>17</v>
      </c>
      <c r="D19">
        <v>8</v>
      </c>
    </row>
    <row r="20" spans="1:4" x14ac:dyDescent="0.35">
      <c r="A20" t="s">
        <v>10</v>
      </c>
      <c r="B20" t="s">
        <v>15</v>
      </c>
      <c r="C20" t="s">
        <v>18</v>
      </c>
      <c r="D20">
        <v>11</v>
      </c>
    </row>
    <row r="21" spans="1:4" x14ac:dyDescent="0.35">
      <c r="A21" t="s">
        <v>10</v>
      </c>
      <c r="B21" t="s">
        <v>15</v>
      </c>
      <c r="C21" t="s">
        <v>19</v>
      </c>
      <c r="D21">
        <v>9</v>
      </c>
    </row>
    <row r="22" spans="1:4" x14ac:dyDescent="0.35">
      <c r="A22" t="s">
        <v>10</v>
      </c>
      <c r="B22" t="s">
        <v>15</v>
      </c>
      <c r="C22" t="s">
        <v>20</v>
      </c>
      <c r="D22">
        <v>8</v>
      </c>
    </row>
    <row r="23" spans="1:4" x14ac:dyDescent="0.35">
      <c r="A23" t="s">
        <v>32</v>
      </c>
      <c r="B23" t="s">
        <v>14</v>
      </c>
      <c r="C23" t="s">
        <v>16</v>
      </c>
      <c r="D23">
        <v>6</v>
      </c>
    </row>
    <row r="24" spans="1:4" x14ac:dyDescent="0.35">
      <c r="A24" t="s">
        <v>32</v>
      </c>
      <c r="B24" t="s">
        <v>14</v>
      </c>
      <c r="C24" t="s">
        <v>17</v>
      </c>
      <c r="D24">
        <v>1</v>
      </c>
    </row>
    <row r="25" spans="1:4" x14ac:dyDescent="0.35">
      <c r="A25" t="s">
        <v>32</v>
      </c>
      <c r="B25" t="s">
        <v>14</v>
      </c>
      <c r="C25" t="s">
        <v>18</v>
      </c>
      <c r="D25">
        <v>1</v>
      </c>
    </row>
    <row r="26" spans="1:4" x14ac:dyDescent="0.35">
      <c r="A26" t="s">
        <v>32</v>
      </c>
      <c r="B26" t="s">
        <v>14</v>
      </c>
      <c r="C26" t="s">
        <v>19</v>
      </c>
      <c r="D26">
        <v>2</v>
      </c>
    </row>
    <row r="27" spans="1:4" x14ac:dyDescent="0.35">
      <c r="A27" t="s">
        <v>32</v>
      </c>
      <c r="B27" t="s">
        <v>14</v>
      </c>
      <c r="C27" t="s">
        <v>20</v>
      </c>
      <c r="D27">
        <v>5</v>
      </c>
    </row>
    <row r="28" spans="1:4" x14ac:dyDescent="0.35">
      <c r="A28" t="s">
        <v>33</v>
      </c>
      <c r="B28" t="s">
        <v>14</v>
      </c>
      <c r="C28" t="s">
        <v>16</v>
      </c>
      <c r="D28">
        <v>1</v>
      </c>
    </row>
    <row r="29" spans="1:4" x14ac:dyDescent="0.35">
      <c r="A29" t="s">
        <v>33</v>
      </c>
      <c r="B29" t="s">
        <v>14</v>
      </c>
      <c r="C29" t="s">
        <v>17</v>
      </c>
      <c r="D29">
        <v>2</v>
      </c>
    </row>
    <row r="30" spans="1:4" x14ac:dyDescent="0.35">
      <c r="A30" t="s">
        <v>33</v>
      </c>
      <c r="B30" t="s">
        <v>14</v>
      </c>
      <c r="C30" t="s">
        <v>18</v>
      </c>
      <c r="D30">
        <v>2</v>
      </c>
    </row>
    <row r="31" spans="1:4" x14ac:dyDescent="0.35">
      <c r="A31" t="s">
        <v>33</v>
      </c>
      <c r="B31" t="s">
        <v>14</v>
      </c>
      <c r="C31" t="s">
        <v>19</v>
      </c>
      <c r="D31">
        <v>1</v>
      </c>
    </row>
    <row r="32" spans="1:4" x14ac:dyDescent="0.35">
      <c r="A32" t="s">
        <v>33</v>
      </c>
      <c r="B32" t="s">
        <v>14</v>
      </c>
      <c r="C32" t="s">
        <v>20</v>
      </c>
      <c r="D32">
        <v>1</v>
      </c>
    </row>
    <row r="33" spans="1:4" x14ac:dyDescent="0.35">
      <c r="A33" t="s">
        <v>34</v>
      </c>
      <c r="B33" t="s">
        <v>15</v>
      </c>
      <c r="C33" t="s">
        <v>16</v>
      </c>
      <c r="D33">
        <v>1</v>
      </c>
    </row>
    <row r="34" spans="1:4" x14ac:dyDescent="0.35">
      <c r="A34" t="s">
        <v>11</v>
      </c>
      <c r="B34" t="s">
        <v>15</v>
      </c>
      <c r="C34" t="s">
        <v>17</v>
      </c>
      <c r="D34">
        <v>9</v>
      </c>
    </row>
    <row r="35" spans="1:4" x14ac:dyDescent="0.35">
      <c r="A35" t="s">
        <v>11</v>
      </c>
      <c r="B35" t="s">
        <v>15</v>
      </c>
      <c r="C35" t="s">
        <v>18</v>
      </c>
      <c r="D35">
        <v>5</v>
      </c>
    </row>
    <row r="36" spans="1:4" x14ac:dyDescent="0.35">
      <c r="A36" t="s">
        <v>11</v>
      </c>
      <c r="B36" t="s">
        <v>15</v>
      </c>
      <c r="C36" t="s">
        <v>19</v>
      </c>
      <c r="D36">
        <v>1</v>
      </c>
    </row>
    <row r="37" spans="1:4" x14ac:dyDescent="0.35">
      <c r="A37" t="s">
        <v>11</v>
      </c>
      <c r="B37" t="s">
        <v>15</v>
      </c>
      <c r="C37" t="s">
        <v>20</v>
      </c>
      <c r="D37">
        <v>2</v>
      </c>
    </row>
    <row r="38" spans="1:4" x14ac:dyDescent="0.35">
      <c r="A38" t="s">
        <v>12</v>
      </c>
      <c r="B38" t="s">
        <v>13</v>
      </c>
      <c r="C38" t="s">
        <v>16</v>
      </c>
      <c r="D38">
        <v>11</v>
      </c>
    </row>
    <row r="39" spans="1:4" x14ac:dyDescent="0.35">
      <c r="A39" t="s">
        <v>12</v>
      </c>
      <c r="B39" t="s">
        <v>13</v>
      </c>
      <c r="C39" t="s">
        <v>17</v>
      </c>
      <c r="D39">
        <v>9</v>
      </c>
    </row>
    <row r="40" spans="1:4" x14ac:dyDescent="0.35">
      <c r="A40" t="s">
        <v>12</v>
      </c>
      <c r="B40" t="s">
        <v>13</v>
      </c>
      <c r="C40" t="s">
        <v>18</v>
      </c>
      <c r="D40">
        <v>10</v>
      </c>
    </row>
    <row r="41" spans="1:4" x14ac:dyDescent="0.35">
      <c r="A41" t="s">
        <v>12</v>
      </c>
      <c r="B41" t="s">
        <v>13</v>
      </c>
      <c r="C41" t="s">
        <v>19</v>
      </c>
      <c r="D41">
        <v>7</v>
      </c>
    </row>
    <row r="42" spans="1:4" x14ac:dyDescent="0.35">
      <c r="A42" t="s">
        <v>12</v>
      </c>
      <c r="B42" t="s">
        <v>13</v>
      </c>
      <c r="C42" t="s">
        <v>20</v>
      </c>
      <c r="D42">
        <v>1</v>
      </c>
    </row>
    <row r="43" spans="1:4" x14ac:dyDescent="0.35">
      <c r="A43" t="s">
        <v>35</v>
      </c>
      <c r="B43" t="s">
        <v>14</v>
      </c>
      <c r="C43" t="s">
        <v>16</v>
      </c>
      <c r="D43">
        <v>11</v>
      </c>
    </row>
    <row r="44" spans="1:4" x14ac:dyDescent="0.35">
      <c r="A44" t="s">
        <v>35</v>
      </c>
      <c r="B44" t="s">
        <v>14</v>
      </c>
      <c r="C44" t="s">
        <v>17</v>
      </c>
      <c r="D44">
        <v>9</v>
      </c>
    </row>
    <row r="45" spans="1:4" x14ac:dyDescent="0.35">
      <c r="A45" t="s">
        <v>35</v>
      </c>
      <c r="B45" t="s">
        <v>14</v>
      </c>
      <c r="C45" t="s">
        <v>18</v>
      </c>
      <c r="D45">
        <v>4</v>
      </c>
    </row>
    <row r="46" spans="1:4" x14ac:dyDescent="0.35">
      <c r="A46" t="s">
        <v>35</v>
      </c>
      <c r="B46" t="s">
        <v>14</v>
      </c>
      <c r="C46" t="s">
        <v>19</v>
      </c>
      <c r="D46">
        <v>9</v>
      </c>
    </row>
    <row r="47" spans="1:4" x14ac:dyDescent="0.35">
      <c r="A47" t="s">
        <v>35</v>
      </c>
      <c r="B47" t="s">
        <v>14</v>
      </c>
      <c r="C47" t="s">
        <v>20</v>
      </c>
      <c r="D4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Inventory 31 March 20-6</vt:lpstr>
      <vt:lpstr>Finished goods warehouse 1</vt:lpstr>
      <vt:lpstr>Finished goods warehouse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Amos</dc:creator>
  <cp:lastModifiedBy>Sheriden Amos</cp:lastModifiedBy>
  <dcterms:created xsi:type="dcterms:W3CDTF">2016-09-22T08:32:50Z</dcterms:created>
  <dcterms:modified xsi:type="dcterms:W3CDTF">2021-10-19T10:09:33Z</dcterms:modified>
</cp:coreProperties>
</file>